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660" windowHeight="12210" activeTab="4"/>
  </bookViews>
  <sheets>
    <sheet name="Месяц 2012" sheetId="1" r:id="rId1"/>
    <sheet name="Март 2012" sheetId="2" r:id="rId2"/>
    <sheet name="Февр. 2012" sheetId="3" r:id="rId3"/>
    <sheet name="Январь 2012" sheetId="4" r:id="rId4"/>
    <sheet name="Отдел 1.6 Янв.2012" sheetId="5" r:id="rId5"/>
    <sheet name="График-календарь 2012" sheetId="6" r:id="rId6"/>
    <sheet name="Пояснения" sheetId="7" r:id="rId7"/>
  </sheets>
  <externalReferences>
    <externalReference r:id="rId10"/>
  </externalReferences>
  <definedNames>
    <definedName name="minim_ЗП">#REF!</definedName>
    <definedName name="OLE_LINK1">#REF!</definedName>
    <definedName name="б_с" localSheetId="4">'[1]Лист1'!$B$50</definedName>
    <definedName name="б_с">'[1]Лист1'!$B$50</definedName>
    <definedName name="Всего_удержано">#REF!</definedName>
    <definedName name="Вычеты">#REF!</definedName>
    <definedName name="дни">#REF!</definedName>
    <definedName name="Доп._оплата">#REF!</definedName>
    <definedName name="ЕТС">#REF!</definedName>
    <definedName name="_xlnm.Print_Titles" localSheetId="1">'Март 2012'!$14:$20</definedName>
    <definedName name="_xlnm.Print_Titles" localSheetId="0">'Месяц 2012'!$14:$20</definedName>
    <definedName name="_xlnm.Print_Titles" localSheetId="4">'Отдел 1.6 Янв.2012'!$14:$20</definedName>
    <definedName name="_xlnm.Print_Titles" localSheetId="2">'Февр. 2012'!$14:$20</definedName>
    <definedName name="_xlnm.Print_Titles" localSheetId="3">'Январь 2012'!$14:$20</definedName>
    <definedName name="Зарплата">#REF!</definedName>
    <definedName name="ЗП100проц">#REF!</definedName>
    <definedName name="коэф_ЗП">#REF!</definedName>
    <definedName name="Надб_за_секрет">#REF!</definedName>
    <definedName name="Надбавка_за_степень">#REF!</definedName>
    <definedName name="Не_облаг_подох_налогом">#REF!</definedName>
    <definedName name="_xlnm.Print_Area" localSheetId="5">'График-календарь 2012'!$A$2:$AP$51</definedName>
    <definedName name="_xlnm.Print_Area" localSheetId="1">'Март 2012'!$A$2:$AE$116</definedName>
    <definedName name="_xlnm.Print_Area" localSheetId="0">'Месяц 2012'!$A$2:$AE$116</definedName>
    <definedName name="_xlnm.Print_Area" localSheetId="4">'Отдел 1.6 Янв.2012'!$A$2:$AE$116</definedName>
    <definedName name="_xlnm.Print_Area" localSheetId="6">'Пояснения'!$B$1:$E$40</definedName>
    <definedName name="_xlnm.Print_Area" localSheetId="2">'Февр. 2012'!$A$2:$AE$116</definedName>
    <definedName name="_xlnm.Print_Area" localSheetId="3">'Январь 2012'!$A$2:$AE$116</definedName>
    <definedName name="ОкладПП">#REF!</definedName>
    <definedName name="Подоходный_налог">#REF!</definedName>
    <definedName name="Пятн_зима" localSheetId="4">'[1]Янв01'!$B$42</definedName>
    <definedName name="Пятн_зима">'[1]Янв01'!$B$42</definedName>
    <definedName name="раб_день" localSheetId="4">'[1]Янв01'!$B$40</definedName>
    <definedName name="раб_день">'[1]Янв01'!$B$40</definedName>
    <definedName name="рд01">#REF!</definedName>
    <definedName name="рд02">#REF!</definedName>
    <definedName name="рд03">#REF!</definedName>
    <definedName name="рд04">#REF!</definedName>
    <definedName name="рд05">#REF!</definedName>
    <definedName name="рд06">#REF!</definedName>
    <definedName name="рд07">#REF!</definedName>
    <definedName name="рд08">#REF!</definedName>
    <definedName name="рд09">#REF!</definedName>
    <definedName name="рд10">#REF!</definedName>
    <definedName name="рд11">#REF!</definedName>
    <definedName name="рд12">#REF!</definedName>
    <definedName name="рч01">#REF!</definedName>
    <definedName name="рч02">#REF!</definedName>
    <definedName name="рч03">#REF!</definedName>
    <definedName name="рч04">#REF!</definedName>
    <definedName name="рч05">#REF!</definedName>
    <definedName name="рч06">#REF!</definedName>
    <definedName name="рч07">#REF!</definedName>
    <definedName name="рч08">#REF!</definedName>
    <definedName name="рч09">#REF!</definedName>
    <definedName name="рч10">#REF!</definedName>
    <definedName name="рч11">#REF!</definedName>
    <definedName name="рч12">#REF!</definedName>
    <definedName name="Ставка1разряда">#REF!</definedName>
    <definedName name="Тарифн._коэфф.">#REF!</definedName>
    <definedName name="Условные_обозначения" localSheetId="6">'Пояснения'!$B$4</definedName>
  </definedNames>
  <calcPr fullCalcOnLoad="1"/>
</workbook>
</file>

<file path=xl/comments1.xml><?xml version="1.0" encoding="utf-8"?>
<comments xmlns="http://schemas.openxmlformats.org/spreadsheetml/2006/main">
  <authors>
    <author>Irina</author>
    <author>irina</author>
    <author>Ирина А</author>
  </authors>
  <commentList>
    <comment ref="B57" authorId="0">
      <text>
        <r>
          <rPr>
            <b/>
            <sz val="8"/>
            <rFont val="Tahoma"/>
            <family val="0"/>
          </rPr>
          <t>Карчевский К.И.</t>
        </r>
        <r>
          <rPr>
            <sz val="8"/>
            <rFont val="Tahoma"/>
            <family val="0"/>
          </rPr>
          <t xml:space="preserve">
принят с 1 марта по 30 июн 2011 на должность лаборант 0,2 ставки
</t>
        </r>
        <r>
          <rPr>
            <b/>
            <sz val="8"/>
            <rFont val="Tahoma"/>
            <family val="2"/>
          </rPr>
          <t xml:space="preserve">продлено по 30 июня 2012.
</t>
        </r>
        <r>
          <rPr>
            <b/>
            <sz val="8"/>
            <color indexed="60"/>
            <rFont val="Tahoma"/>
            <family val="2"/>
          </rPr>
          <t>б/с с 1 июля по 31 авг. 2011 г.</t>
        </r>
      </text>
    </comment>
    <comment ref="B65" authorId="1">
      <text>
        <r>
          <rPr>
            <b/>
            <sz val="9"/>
            <rFont val="Tahoma"/>
            <family val="2"/>
          </rPr>
          <t>Панкратов</t>
        </r>
        <r>
          <rPr>
            <sz val="9"/>
            <rFont val="Tahoma"/>
            <family val="2"/>
          </rPr>
          <t xml:space="preserve">
</t>
        </r>
        <r>
          <rPr>
            <b/>
            <sz val="9"/>
            <color indexed="17"/>
            <rFont val="Tahoma"/>
            <family val="2"/>
          </rPr>
          <t>О с 1 декабря 2010 на 28 кал. дней</t>
        </r>
        <r>
          <rPr>
            <sz val="9"/>
            <color indexed="10"/>
            <rFont val="Tahoma"/>
            <family val="2"/>
          </rPr>
          <t xml:space="preserve">  на работу 29 дек. 2010</t>
        </r>
      </text>
    </comment>
    <comment ref="B69" authorId="0">
      <text>
        <r>
          <rPr>
            <b/>
            <sz val="8"/>
            <rFont val="Tahoma"/>
            <family val="0"/>
          </rPr>
          <t xml:space="preserve">Петрин: 
</t>
        </r>
        <r>
          <rPr>
            <b/>
            <sz val="8"/>
            <color indexed="17"/>
            <rFont val="Tahoma"/>
            <family val="2"/>
          </rPr>
          <t xml:space="preserve">О с 12 июля 2010 на 42 кд по 22 авг 
</t>
        </r>
        <r>
          <rPr>
            <b/>
            <sz val="8"/>
            <color indexed="10"/>
            <rFont val="Tahoma"/>
            <family val="2"/>
          </rPr>
          <t>на работу 23 авг.  2010</t>
        </r>
        <r>
          <rPr>
            <sz val="8"/>
            <color indexed="10"/>
            <rFont val="Tahoma"/>
            <family val="2"/>
          </rPr>
          <t xml:space="preserve">
</t>
        </r>
      </text>
    </comment>
    <comment ref="B73" authorId="0">
      <text>
        <r>
          <rPr>
            <b/>
            <sz val="8"/>
            <rFont val="Tahoma"/>
            <family val="0"/>
          </rPr>
          <t>Стаценко Ю.О.:</t>
        </r>
        <r>
          <rPr>
            <sz val="8"/>
            <rFont val="Tahoma"/>
            <family val="0"/>
          </rPr>
          <t xml:space="preserve">
принята с 1 марта по 30 июня 2011 на должность лаборант на 0,2 ставки,
</t>
        </r>
        <r>
          <rPr>
            <b/>
            <sz val="8"/>
            <rFont val="Tahoma"/>
            <family val="2"/>
          </rPr>
          <t>продлено по 30 июня 2012</t>
        </r>
        <r>
          <rPr>
            <sz val="8"/>
            <rFont val="Tahoma"/>
            <family val="0"/>
          </rPr>
          <t xml:space="preserve">.
</t>
        </r>
        <r>
          <rPr>
            <b/>
            <sz val="8"/>
            <color indexed="60"/>
            <rFont val="Tahoma"/>
            <family val="2"/>
          </rPr>
          <t>б/с с 1 июля по 31 авг. 2011 г.</t>
        </r>
      </text>
    </comment>
    <comment ref="B77" authorId="2">
      <text>
        <r>
          <rPr>
            <sz val="8"/>
            <rFont val="Tahoma"/>
            <family val="2"/>
          </rPr>
          <t>Тимошкин И.В.</t>
        </r>
        <r>
          <rPr>
            <b/>
            <sz val="8"/>
            <rFont val="Tahoma"/>
            <family val="2"/>
          </rPr>
          <t xml:space="preserve">
</t>
        </r>
        <r>
          <rPr>
            <b/>
            <sz val="8"/>
            <color indexed="16"/>
            <rFont val="Tahoma"/>
            <family val="2"/>
          </rPr>
          <t xml:space="preserve"> Отпуск без сохранения содержания  по 31.12.2012 </t>
        </r>
        <r>
          <rPr>
            <sz val="8"/>
            <color indexed="16"/>
            <rFont val="Tahoma"/>
            <family val="2"/>
          </rPr>
          <t xml:space="preserve">
 </t>
        </r>
      </text>
    </comment>
    <comment ref="C112" authorId="0">
      <text>
        <r>
          <rPr>
            <b/>
            <sz val="8"/>
            <rFont val="Tahoma"/>
            <family val="0"/>
          </rPr>
          <t>Вводить здесь</t>
        </r>
        <r>
          <rPr>
            <sz val="8"/>
            <rFont val="Tahoma"/>
            <family val="0"/>
          </rPr>
          <t xml:space="preserve">
</t>
        </r>
      </text>
    </comment>
    <comment ref="V112" authorId="0">
      <text>
        <r>
          <rPr>
            <b/>
            <sz val="8"/>
            <rFont val="Tahoma"/>
            <family val="0"/>
          </rPr>
          <t>Вводить здесь</t>
        </r>
        <r>
          <rPr>
            <sz val="8"/>
            <rFont val="Tahoma"/>
            <family val="0"/>
          </rPr>
          <t xml:space="preserve">
</t>
        </r>
      </text>
    </comment>
    <comment ref="AA112" authorId="0">
      <text>
        <r>
          <rPr>
            <b/>
            <sz val="8"/>
            <rFont val="Tahoma"/>
            <family val="0"/>
          </rPr>
          <t>Вводить здесь</t>
        </r>
        <r>
          <rPr>
            <sz val="8"/>
            <rFont val="Tahoma"/>
            <family val="0"/>
          </rPr>
          <t xml:space="preserve">
</t>
        </r>
      </text>
    </comment>
    <comment ref="M112" authorId="0">
      <text>
        <r>
          <rPr>
            <b/>
            <sz val="8"/>
            <rFont val="Tahoma"/>
            <family val="0"/>
          </rPr>
          <t>Вводить здесь</t>
        </r>
        <r>
          <rPr>
            <sz val="8"/>
            <rFont val="Tahoma"/>
            <family val="0"/>
          </rPr>
          <t xml:space="preserve">
</t>
        </r>
      </text>
    </comment>
    <comment ref="AA115" authorId="0">
      <text>
        <r>
          <rPr>
            <b/>
            <sz val="8"/>
            <rFont val="Tahoma"/>
            <family val="0"/>
          </rPr>
          <t>Вводить здесь</t>
        </r>
        <r>
          <rPr>
            <sz val="8"/>
            <rFont val="Tahoma"/>
            <family val="0"/>
          </rPr>
          <t xml:space="preserve">
</t>
        </r>
      </text>
    </comment>
    <comment ref="V115" authorId="0">
      <text>
        <r>
          <rPr>
            <b/>
            <sz val="8"/>
            <rFont val="Tahoma"/>
            <family val="0"/>
          </rPr>
          <t>Вводить здесь</t>
        </r>
        <r>
          <rPr>
            <sz val="8"/>
            <rFont val="Tahoma"/>
            <family val="0"/>
          </rPr>
          <t xml:space="preserve">
</t>
        </r>
      </text>
    </comment>
    <comment ref="D17" authorId="0">
      <text>
        <r>
          <rPr>
            <b/>
            <sz val="8"/>
            <rFont val="Tahoma"/>
            <family val="0"/>
          </rPr>
          <t>Irina:</t>
        </r>
        <r>
          <rPr>
            <sz val="8"/>
            <rFont val="Tahoma"/>
            <family val="0"/>
          </rPr>
          <t xml:space="preserve">
Месяц меняется с изменением ячейки AB12 (см. "отчетный период" "с")</t>
        </r>
      </text>
    </comment>
    <comment ref="D125" authorId="0">
      <text>
        <r>
          <rPr>
            <b/>
            <sz val="8"/>
            <rFont val="Tahoma"/>
            <family val="0"/>
          </rPr>
          <t>Irina:</t>
        </r>
        <r>
          <rPr>
            <sz val="8"/>
            <rFont val="Tahoma"/>
            <family val="0"/>
          </rPr>
          <t xml:space="preserve">
Месяц меняется с изменением ячейки AB12 ("отчетный период")</t>
        </r>
      </text>
    </comment>
    <comment ref="AG17"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List>
</comments>
</file>

<file path=xl/comments2.xml><?xml version="1.0" encoding="utf-8"?>
<comments xmlns="http://schemas.openxmlformats.org/spreadsheetml/2006/main">
  <authors>
    <author>Irina</author>
    <author>I.V.</author>
  </authors>
  <commentList>
    <comment ref="C112" authorId="0">
      <text>
        <r>
          <rPr>
            <b/>
            <sz val="8"/>
            <rFont val="Tahoma"/>
            <family val="0"/>
          </rPr>
          <t>Вводить здесь</t>
        </r>
        <r>
          <rPr>
            <sz val="8"/>
            <rFont val="Tahoma"/>
            <family val="0"/>
          </rPr>
          <t xml:space="preserve">
</t>
        </r>
      </text>
    </comment>
    <comment ref="M112" authorId="0">
      <text>
        <r>
          <rPr>
            <b/>
            <sz val="8"/>
            <rFont val="Tahoma"/>
            <family val="0"/>
          </rPr>
          <t>Вводить здесь</t>
        </r>
        <r>
          <rPr>
            <sz val="8"/>
            <rFont val="Tahoma"/>
            <family val="0"/>
          </rPr>
          <t xml:space="preserve">
</t>
        </r>
      </text>
    </comment>
    <comment ref="V112" authorId="0">
      <text>
        <r>
          <rPr>
            <b/>
            <sz val="8"/>
            <rFont val="Tahoma"/>
            <family val="0"/>
          </rPr>
          <t>Вводить здесь</t>
        </r>
        <r>
          <rPr>
            <sz val="8"/>
            <rFont val="Tahoma"/>
            <family val="0"/>
          </rPr>
          <t xml:space="preserve">
</t>
        </r>
      </text>
    </comment>
    <comment ref="AA112" authorId="0">
      <text>
        <r>
          <rPr>
            <b/>
            <sz val="8"/>
            <rFont val="Tahoma"/>
            <family val="0"/>
          </rPr>
          <t>Вводить здесь</t>
        </r>
        <r>
          <rPr>
            <sz val="8"/>
            <rFont val="Tahoma"/>
            <family val="0"/>
          </rPr>
          <t xml:space="preserve">
</t>
        </r>
      </text>
    </comment>
    <comment ref="V115" authorId="0">
      <text>
        <r>
          <rPr>
            <b/>
            <sz val="8"/>
            <rFont val="Tahoma"/>
            <family val="0"/>
          </rPr>
          <t>Вводить здесь</t>
        </r>
        <r>
          <rPr>
            <sz val="8"/>
            <rFont val="Tahoma"/>
            <family val="0"/>
          </rPr>
          <t xml:space="preserve">
</t>
        </r>
      </text>
    </comment>
    <comment ref="AA115" authorId="0">
      <text>
        <r>
          <rPr>
            <b/>
            <sz val="8"/>
            <rFont val="Tahoma"/>
            <family val="0"/>
          </rPr>
          <t>Вводить здесь</t>
        </r>
        <r>
          <rPr>
            <sz val="8"/>
            <rFont val="Tahoma"/>
            <family val="0"/>
          </rPr>
          <t xml:space="preserve">
</t>
        </r>
      </text>
    </comment>
    <comment ref="B74" authorId="0">
      <text>
        <r>
          <rPr>
            <sz val="8"/>
            <rFont val="Tahoma"/>
            <family val="2"/>
          </rPr>
          <t xml:space="preserve">
0,2 ставки
</t>
        </r>
        <r>
          <rPr>
            <sz val="8"/>
            <rFont val="Tahoma"/>
            <family val="0"/>
          </rPr>
          <t xml:space="preserve">
</t>
        </r>
      </text>
    </comment>
    <comment ref="B86" authorId="0">
      <text>
        <r>
          <rPr>
            <b/>
            <sz val="8"/>
            <rFont val="Tahoma"/>
            <family val="0"/>
          </rPr>
          <t xml:space="preserve"> </t>
        </r>
        <r>
          <rPr>
            <sz val="8"/>
            <rFont val="Tahoma"/>
            <family val="0"/>
          </rPr>
          <t xml:space="preserve">
0,5 ставки</t>
        </r>
      </text>
    </comment>
    <comment ref="K134" authorId="1">
      <text>
        <r>
          <rPr>
            <b/>
            <sz val="9"/>
            <color indexed="10"/>
            <rFont val="Arial"/>
            <family val="2"/>
          </rPr>
          <t xml:space="preserve">8 марта - </t>
        </r>
        <r>
          <rPr>
            <sz val="9"/>
            <color indexed="10"/>
            <rFont val="Arial"/>
            <family val="2"/>
          </rPr>
          <t>Международный женский день</t>
        </r>
        <r>
          <rPr>
            <sz val="9"/>
            <rFont val="Arial"/>
            <family val="2"/>
          </rPr>
          <t xml:space="preserve">
</t>
        </r>
      </text>
    </comment>
    <comment ref="K86" authorId="1">
      <text>
        <r>
          <rPr>
            <b/>
            <sz val="9"/>
            <color indexed="10"/>
            <rFont val="Arial"/>
            <family val="2"/>
          </rPr>
          <t xml:space="preserve">8 марта - </t>
        </r>
        <r>
          <rPr>
            <sz val="9"/>
            <color indexed="10"/>
            <rFont val="Arial"/>
            <family val="2"/>
          </rPr>
          <t>Международный женский день</t>
        </r>
        <r>
          <rPr>
            <sz val="9"/>
            <rFont val="Arial"/>
            <family val="2"/>
          </rPr>
          <t xml:space="preserve">
</t>
        </r>
      </text>
    </comment>
    <comment ref="D17" authorId="0">
      <text>
        <r>
          <rPr>
            <b/>
            <sz val="8"/>
            <rFont val="Tahoma"/>
            <family val="0"/>
          </rPr>
          <t>Irina:</t>
        </r>
        <r>
          <rPr>
            <sz val="8"/>
            <rFont val="Tahoma"/>
            <family val="0"/>
          </rPr>
          <t xml:space="preserve">
Месяц меняется с изменением ячейки AB12 ("отчетный период")</t>
        </r>
      </text>
    </comment>
    <comment ref="D125" authorId="0">
      <text>
        <r>
          <rPr>
            <b/>
            <sz val="8"/>
            <rFont val="Tahoma"/>
            <family val="0"/>
          </rPr>
          <t>Irina:</t>
        </r>
        <r>
          <rPr>
            <sz val="8"/>
            <rFont val="Tahoma"/>
            <family val="0"/>
          </rPr>
          <t xml:space="preserve">
Месяц меняется с изменением ячейки AB12 ("отчетный период")</t>
        </r>
      </text>
    </comment>
    <comment ref="AG17"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List>
</comments>
</file>

<file path=xl/comments3.xml><?xml version="1.0" encoding="utf-8"?>
<comments xmlns="http://schemas.openxmlformats.org/spreadsheetml/2006/main">
  <authors>
    <author>Irina</author>
    <author>I.V.</author>
  </authors>
  <commentList>
    <comment ref="C112" authorId="0">
      <text>
        <r>
          <rPr>
            <b/>
            <sz val="8"/>
            <rFont val="Tahoma"/>
            <family val="0"/>
          </rPr>
          <t>Вводить здесь</t>
        </r>
        <r>
          <rPr>
            <sz val="8"/>
            <rFont val="Tahoma"/>
            <family val="0"/>
          </rPr>
          <t xml:space="preserve">
</t>
        </r>
      </text>
    </comment>
    <comment ref="V112" authorId="0">
      <text>
        <r>
          <rPr>
            <b/>
            <sz val="8"/>
            <rFont val="Tahoma"/>
            <family val="0"/>
          </rPr>
          <t>Вводить здесь</t>
        </r>
        <r>
          <rPr>
            <sz val="8"/>
            <rFont val="Tahoma"/>
            <family val="0"/>
          </rPr>
          <t xml:space="preserve">
</t>
        </r>
      </text>
    </comment>
    <comment ref="AA112" authorId="0">
      <text>
        <r>
          <rPr>
            <b/>
            <sz val="8"/>
            <rFont val="Tahoma"/>
            <family val="0"/>
          </rPr>
          <t>Вводить здесь</t>
        </r>
        <r>
          <rPr>
            <sz val="8"/>
            <rFont val="Tahoma"/>
            <family val="0"/>
          </rPr>
          <t xml:space="preserve">
</t>
        </r>
      </text>
    </comment>
    <comment ref="M112" authorId="0">
      <text>
        <r>
          <rPr>
            <b/>
            <sz val="8"/>
            <rFont val="Tahoma"/>
            <family val="0"/>
          </rPr>
          <t>Вводить здесь</t>
        </r>
        <r>
          <rPr>
            <sz val="8"/>
            <rFont val="Tahoma"/>
            <family val="0"/>
          </rPr>
          <t xml:space="preserve">
</t>
        </r>
      </text>
    </comment>
    <comment ref="AA115" authorId="0">
      <text>
        <r>
          <rPr>
            <b/>
            <sz val="8"/>
            <rFont val="Tahoma"/>
            <family val="0"/>
          </rPr>
          <t>Вводить здесь</t>
        </r>
        <r>
          <rPr>
            <sz val="8"/>
            <rFont val="Tahoma"/>
            <family val="0"/>
          </rPr>
          <t xml:space="preserve">
</t>
        </r>
      </text>
    </comment>
    <comment ref="V115" authorId="0">
      <text>
        <r>
          <rPr>
            <b/>
            <sz val="8"/>
            <rFont val="Tahoma"/>
            <family val="0"/>
          </rPr>
          <t>Вводить здесь</t>
        </r>
        <r>
          <rPr>
            <sz val="8"/>
            <rFont val="Tahoma"/>
            <family val="0"/>
          </rPr>
          <t xml:space="preserve">
</t>
        </r>
      </text>
    </comment>
    <comment ref="K132" authorId="1">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K136" authorId="1">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K140" authorId="1">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K127" authorId="1">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K19" authorId="1">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K24" authorId="1">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D125" authorId="0">
      <text>
        <r>
          <rPr>
            <b/>
            <sz val="8"/>
            <rFont val="Tahoma"/>
            <family val="0"/>
          </rPr>
          <t>Irina:</t>
        </r>
        <r>
          <rPr>
            <sz val="8"/>
            <rFont val="Tahoma"/>
            <family val="0"/>
          </rPr>
          <t xml:space="preserve">
Месяц меняется с изменением ячейки AB12 ("отчетный период")</t>
        </r>
      </text>
    </comment>
    <comment ref="AG17"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List>
</comments>
</file>

<file path=xl/comments4.xml><?xml version="1.0" encoding="utf-8"?>
<comments xmlns="http://schemas.openxmlformats.org/spreadsheetml/2006/main">
  <authors>
    <author>Irina</author>
  </authors>
  <commentList>
    <comment ref="C112" authorId="0">
      <text>
        <r>
          <rPr>
            <b/>
            <sz val="8"/>
            <rFont val="Tahoma"/>
            <family val="0"/>
          </rPr>
          <t>Вводить здесь</t>
        </r>
        <r>
          <rPr>
            <sz val="8"/>
            <rFont val="Tahoma"/>
            <family val="0"/>
          </rPr>
          <t xml:space="preserve">
</t>
        </r>
      </text>
    </comment>
    <comment ref="M112" authorId="0">
      <text>
        <r>
          <rPr>
            <b/>
            <sz val="8"/>
            <rFont val="Tahoma"/>
            <family val="0"/>
          </rPr>
          <t>Вводить здесь</t>
        </r>
        <r>
          <rPr>
            <sz val="8"/>
            <rFont val="Tahoma"/>
            <family val="0"/>
          </rPr>
          <t xml:space="preserve">
</t>
        </r>
      </text>
    </comment>
    <comment ref="V112" authorId="0">
      <text>
        <r>
          <rPr>
            <b/>
            <sz val="8"/>
            <rFont val="Tahoma"/>
            <family val="0"/>
          </rPr>
          <t>Вводить здесь</t>
        </r>
        <r>
          <rPr>
            <sz val="8"/>
            <rFont val="Tahoma"/>
            <family val="0"/>
          </rPr>
          <t xml:space="preserve">
</t>
        </r>
      </text>
    </comment>
    <comment ref="AA112" authorId="0">
      <text>
        <r>
          <rPr>
            <b/>
            <sz val="8"/>
            <rFont val="Tahoma"/>
            <family val="0"/>
          </rPr>
          <t>Вводить здесь</t>
        </r>
        <r>
          <rPr>
            <sz val="8"/>
            <rFont val="Tahoma"/>
            <family val="0"/>
          </rPr>
          <t xml:space="preserve">
</t>
        </r>
      </text>
    </comment>
    <comment ref="V115" authorId="0">
      <text>
        <r>
          <rPr>
            <b/>
            <sz val="8"/>
            <rFont val="Tahoma"/>
            <family val="0"/>
          </rPr>
          <t>Вводить здесь</t>
        </r>
        <r>
          <rPr>
            <sz val="8"/>
            <rFont val="Tahoma"/>
            <family val="0"/>
          </rPr>
          <t xml:space="preserve">
</t>
        </r>
      </text>
    </comment>
    <comment ref="AA115" authorId="0">
      <text>
        <r>
          <rPr>
            <b/>
            <sz val="8"/>
            <rFont val="Tahoma"/>
            <family val="0"/>
          </rPr>
          <t>Вводить здесь</t>
        </r>
        <r>
          <rPr>
            <sz val="8"/>
            <rFont val="Tahoma"/>
            <family val="0"/>
          </rPr>
          <t xml:space="preserve">
</t>
        </r>
      </text>
    </comment>
    <comment ref="B74" authorId="0">
      <text>
        <r>
          <rPr>
            <sz val="8"/>
            <rFont val="Tahoma"/>
            <family val="2"/>
          </rPr>
          <t xml:space="preserve">
0,2 ставки
</t>
        </r>
        <r>
          <rPr>
            <sz val="8"/>
            <rFont val="Tahoma"/>
            <family val="0"/>
          </rPr>
          <t xml:space="preserve">
</t>
        </r>
      </text>
    </comment>
    <comment ref="B86" authorId="0">
      <text>
        <r>
          <rPr>
            <b/>
            <sz val="8"/>
            <rFont val="Tahoma"/>
            <family val="0"/>
          </rPr>
          <t xml:space="preserve"> </t>
        </r>
        <r>
          <rPr>
            <sz val="8"/>
            <rFont val="Tahoma"/>
            <family val="0"/>
          </rPr>
          <t xml:space="preserve">
0,5 ставки</t>
        </r>
      </text>
    </comment>
    <comment ref="D125" authorId="0">
      <text>
        <r>
          <rPr>
            <b/>
            <sz val="8"/>
            <rFont val="Tahoma"/>
            <family val="0"/>
          </rPr>
          <t>Irina:</t>
        </r>
        <r>
          <rPr>
            <sz val="8"/>
            <rFont val="Tahoma"/>
            <family val="0"/>
          </rPr>
          <t xml:space="preserve">
Месяц меняется с изменением ячейки AB12 ("отчетный период")</t>
        </r>
      </text>
    </comment>
    <comment ref="D17" authorId="0">
      <text>
        <r>
          <rPr>
            <b/>
            <sz val="8"/>
            <rFont val="Tahoma"/>
            <family val="0"/>
          </rPr>
          <t>Irina:</t>
        </r>
        <r>
          <rPr>
            <sz val="8"/>
            <rFont val="Tahoma"/>
            <family val="0"/>
          </rPr>
          <t xml:space="preserve">
Месяц меняется с изменением ячейки AB12 (см. "отчетный период" "с")</t>
        </r>
      </text>
    </comment>
    <comment ref="AG17"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List>
</comments>
</file>

<file path=xl/comments5.xml><?xml version="1.0" encoding="utf-8"?>
<comments xmlns="http://schemas.openxmlformats.org/spreadsheetml/2006/main">
  <authors>
    <author>Irina</author>
  </authors>
  <commentList>
    <comment ref="D125" authorId="0">
      <text>
        <r>
          <rPr>
            <b/>
            <sz val="8"/>
            <rFont val="Tahoma"/>
            <family val="0"/>
          </rPr>
          <t>Irina:</t>
        </r>
        <r>
          <rPr>
            <sz val="8"/>
            <rFont val="Tahoma"/>
            <family val="0"/>
          </rPr>
          <t xml:space="preserve">
Месяц меняется с изменением ячейки AB12 ("отчетный период")</t>
        </r>
      </text>
    </comment>
    <comment ref="D17" authorId="0">
      <text>
        <r>
          <rPr>
            <b/>
            <sz val="8"/>
            <rFont val="Tahoma"/>
            <family val="0"/>
          </rPr>
          <t>Irina:</t>
        </r>
        <r>
          <rPr>
            <sz val="8"/>
            <rFont val="Tahoma"/>
            <family val="0"/>
          </rPr>
          <t xml:space="preserve">
Месяц меняется с изменением ячейки AB12 (см. "отчетный период" "с")</t>
        </r>
      </text>
    </comment>
    <comment ref="AG17"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 ref="AB41"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 ref="D41"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List>
</comments>
</file>

<file path=xl/comments6.xml><?xml version="1.0" encoding="utf-8"?>
<comments xmlns="http://schemas.openxmlformats.org/spreadsheetml/2006/main">
  <authors>
    <author>I.V.</author>
    <author>Irina</author>
    <author>irina</author>
  </authors>
  <commentList>
    <comment ref="T53" authorId="0">
      <text>
        <r>
          <rPr>
            <b/>
            <sz val="9"/>
            <color indexed="10"/>
            <rFont val="Arial"/>
            <family val="2"/>
          </rPr>
          <t>4 ноября - 
День народного единства</t>
        </r>
        <r>
          <rPr>
            <sz val="9"/>
            <rFont val="Arial"/>
            <family val="2"/>
          </rPr>
          <t xml:space="preserve">
</t>
        </r>
      </text>
    </comment>
    <comment ref="T54" authorId="0">
      <text>
        <r>
          <rPr>
            <b/>
            <sz val="9"/>
            <color indexed="10"/>
            <rFont val="Arial"/>
            <family val="2"/>
          </rPr>
          <t>4 ноября - 
День народного единства</t>
        </r>
        <r>
          <rPr>
            <sz val="9"/>
            <rFont val="Arial"/>
            <family val="2"/>
          </rPr>
          <t xml:space="preserve">
</t>
        </r>
      </text>
    </comment>
    <comment ref="AR2" authorId="1">
      <text>
        <r>
          <rPr>
            <b/>
            <sz val="8"/>
            <rFont val="Tahoma"/>
            <family val="0"/>
          </rPr>
          <t>Irina:</t>
        </r>
        <r>
          <rPr>
            <sz val="8"/>
            <rFont val="Tahoma"/>
            <family val="0"/>
          </rPr>
          <t xml:space="preserve">
Количкство предпраздничных рабочих дней, на</t>
        </r>
        <r>
          <rPr>
            <b/>
            <sz val="8"/>
            <rFont val="Tahoma"/>
            <family val="2"/>
          </rPr>
          <t xml:space="preserve"> 1 час</t>
        </r>
        <r>
          <rPr>
            <sz val="8"/>
            <rFont val="Tahoma"/>
            <family val="0"/>
          </rPr>
          <t xml:space="preserve"> короче.</t>
        </r>
      </text>
    </comment>
    <comment ref="AQ2" authorId="1">
      <text>
        <r>
          <rPr>
            <b/>
            <sz val="8"/>
            <rFont val="Tahoma"/>
            <family val="0"/>
          </rPr>
          <t>Irina:</t>
        </r>
        <r>
          <rPr>
            <sz val="8"/>
            <rFont val="Tahoma"/>
            <family val="0"/>
          </rPr>
          <t xml:space="preserve">
норма рабочего времени = количество рабочих дней х на 8 часов, минус количество предпраздничных рабочих дней</t>
        </r>
      </text>
    </comment>
    <comment ref="C4" authorId="0">
      <text>
        <r>
          <rPr>
            <b/>
            <sz val="9"/>
            <color indexed="10"/>
            <rFont val="Arial"/>
            <family val="2"/>
          </rPr>
          <t xml:space="preserve">c 1 по 5 января - 
</t>
        </r>
        <r>
          <rPr>
            <sz val="9"/>
            <color indexed="10"/>
            <rFont val="Arial"/>
            <family val="2"/>
          </rPr>
          <t>Новый год</t>
        </r>
        <r>
          <rPr>
            <sz val="9"/>
            <rFont val="Arial"/>
            <family val="2"/>
          </rPr>
          <t xml:space="preserve">
</t>
        </r>
      </text>
    </comment>
    <comment ref="I4" authorId="0">
      <text>
        <r>
          <rPr>
            <b/>
            <sz val="9"/>
            <color indexed="10"/>
            <rFont val="Arial"/>
            <family val="2"/>
          </rPr>
          <t xml:space="preserve">7 января - </t>
        </r>
        <r>
          <rPr>
            <sz val="9"/>
            <color indexed="10"/>
            <rFont val="Arial"/>
            <family val="2"/>
          </rPr>
          <t>Рождество Христово</t>
        </r>
        <r>
          <rPr>
            <sz val="9"/>
            <rFont val="Arial"/>
            <family val="2"/>
          </rPr>
          <t xml:space="preserve">
</t>
        </r>
      </text>
    </comment>
    <comment ref="I6" authorId="0">
      <text>
        <r>
          <rPr>
            <b/>
            <sz val="9"/>
            <color indexed="10"/>
            <rFont val="Arial"/>
            <family val="2"/>
          </rPr>
          <t xml:space="preserve">7 января - </t>
        </r>
        <r>
          <rPr>
            <sz val="9"/>
            <color indexed="10"/>
            <rFont val="Arial"/>
            <family val="2"/>
          </rPr>
          <t>Рождество Христово</t>
        </r>
        <r>
          <rPr>
            <sz val="9"/>
            <rFont val="Arial"/>
            <family val="2"/>
          </rPr>
          <t xml:space="preserve">
</t>
        </r>
      </text>
    </comment>
    <comment ref="I7" authorId="0">
      <text>
        <r>
          <rPr>
            <b/>
            <sz val="9"/>
            <color indexed="10"/>
            <rFont val="Arial"/>
            <family val="2"/>
          </rPr>
          <t xml:space="preserve">7 января - </t>
        </r>
        <r>
          <rPr>
            <sz val="9"/>
            <color indexed="10"/>
            <rFont val="Arial"/>
            <family val="2"/>
          </rPr>
          <t>Рождество Христово</t>
        </r>
        <r>
          <rPr>
            <sz val="9"/>
            <rFont val="Arial"/>
            <family val="2"/>
          </rPr>
          <t xml:space="preserve">
</t>
        </r>
      </text>
    </comment>
    <comment ref="Y8" authorId="2">
      <text>
        <r>
          <rPr>
            <b/>
            <sz val="8"/>
            <rFont val="Tahoma"/>
            <family val="2"/>
          </rPr>
          <t>Предпраздничный день - на 1 час короче</t>
        </r>
      </text>
    </comment>
    <comment ref="Z8" authorId="0">
      <text>
        <r>
          <rPr>
            <b/>
            <sz val="9"/>
            <color indexed="10"/>
            <rFont val="Arial"/>
            <family val="2"/>
          </rPr>
          <t xml:space="preserve">23 февраля - </t>
        </r>
        <r>
          <rPr>
            <sz val="9"/>
            <color indexed="10"/>
            <rFont val="Arial"/>
            <family val="2"/>
          </rPr>
          <t>День защитника Отечества</t>
        </r>
        <r>
          <rPr>
            <sz val="9"/>
            <rFont val="Arial"/>
            <family val="2"/>
          </rPr>
          <t xml:space="preserve">
</t>
        </r>
      </text>
    </comment>
    <comment ref="AD8" authorId="2">
      <text>
        <r>
          <rPr>
            <b/>
            <sz val="8"/>
            <rFont val="Tahoma"/>
            <family val="2"/>
          </rPr>
          <t>Предпраздничный день - на 1 час короче</t>
        </r>
      </text>
    </comment>
    <comment ref="I12" authorId="2">
      <text>
        <r>
          <rPr>
            <b/>
            <sz val="8"/>
            <rFont val="Tahoma"/>
            <family val="2"/>
          </rPr>
          <t>Предпраздничный день</t>
        </r>
      </text>
    </comment>
    <comment ref="AG16" authorId="2">
      <text>
        <r>
          <rPr>
            <b/>
            <sz val="8"/>
            <rFont val="Tahoma"/>
            <family val="2"/>
          </rPr>
          <t>Предпраздничный день короче на 1 час</t>
        </r>
      </text>
    </comment>
    <comment ref="C20" authorId="0">
      <text>
        <r>
          <rPr>
            <b/>
            <sz val="9"/>
            <color indexed="10"/>
            <rFont val="Arial"/>
            <family val="2"/>
          </rPr>
          <t xml:space="preserve">1  мая - </t>
        </r>
        <r>
          <rPr>
            <sz val="9"/>
            <color indexed="10"/>
            <rFont val="Arial"/>
            <family val="2"/>
          </rPr>
          <t>Праздник Весны и Труда</t>
        </r>
        <r>
          <rPr>
            <sz val="9"/>
            <rFont val="Arial"/>
            <family val="2"/>
          </rPr>
          <t xml:space="preserve">
</t>
        </r>
      </text>
    </comment>
    <comment ref="J20" authorId="2">
      <text>
        <r>
          <rPr>
            <b/>
            <sz val="8"/>
            <rFont val="Tahoma"/>
            <family val="2"/>
          </rPr>
          <t>Предпраздничный день короче на 1 час</t>
        </r>
      </text>
    </comment>
    <comment ref="K20" authorId="0">
      <text>
        <r>
          <rPr>
            <b/>
            <sz val="9"/>
            <color indexed="10"/>
            <rFont val="Arial"/>
            <family val="2"/>
          </rPr>
          <t xml:space="preserve">9 мая - </t>
        </r>
        <r>
          <rPr>
            <sz val="9"/>
            <color indexed="10"/>
            <rFont val="Arial"/>
            <family val="2"/>
          </rPr>
          <t>День Победы</t>
        </r>
        <r>
          <rPr>
            <sz val="9"/>
            <rFont val="Arial"/>
            <family val="2"/>
          </rPr>
          <t xml:space="preserve">
</t>
        </r>
      </text>
    </comment>
    <comment ref="M24" authorId="2">
      <text>
        <r>
          <rPr>
            <b/>
            <sz val="8"/>
            <rFont val="Tahoma"/>
            <family val="2"/>
          </rPr>
          <t>Предпраздничный день</t>
        </r>
      </text>
    </comment>
    <comment ref="N24" authorId="0">
      <text>
        <r>
          <rPr>
            <b/>
            <sz val="9"/>
            <color indexed="10"/>
            <rFont val="Arial"/>
            <family val="2"/>
          </rPr>
          <t xml:space="preserve">12 июня - </t>
        </r>
        <r>
          <rPr>
            <sz val="9"/>
            <color indexed="10"/>
            <rFont val="Arial"/>
            <family val="2"/>
          </rPr>
          <t>День России</t>
        </r>
        <r>
          <rPr>
            <sz val="9"/>
            <rFont val="Arial"/>
            <family val="2"/>
          </rPr>
          <t xml:space="preserve">
</t>
        </r>
      </text>
    </comment>
    <comment ref="E44" authorId="2">
      <text>
        <r>
          <rPr>
            <b/>
            <sz val="8"/>
            <rFont val="Tahoma"/>
            <family val="2"/>
          </rPr>
          <t>Предпраздничный день короче на 1 час</t>
        </r>
      </text>
    </comment>
    <comment ref="F44" authorId="0">
      <text>
        <r>
          <rPr>
            <b/>
            <sz val="9"/>
            <color indexed="10"/>
            <rFont val="Arial"/>
            <family val="2"/>
          </rPr>
          <t>4 ноября - 
День народного единства</t>
        </r>
        <r>
          <rPr>
            <sz val="9"/>
            <rFont val="Arial"/>
            <family val="2"/>
          </rPr>
          <t xml:space="preserve">
</t>
        </r>
      </text>
    </comment>
    <comment ref="F46" authorId="0">
      <text>
        <r>
          <rPr>
            <b/>
            <sz val="9"/>
            <color indexed="10"/>
            <rFont val="Arial"/>
            <family val="2"/>
          </rPr>
          <t>4 ноября - 
День народного единства</t>
        </r>
        <r>
          <rPr>
            <sz val="9"/>
            <rFont val="Arial"/>
            <family val="2"/>
          </rPr>
          <t xml:space="preserve">
</t>
        </r>
      </text>
    </comment>
    <comment ref="AH48" authorId="2">
      <text>
        <r>
          <rPr>
            <b/>
            <sz val="8"/>
            <rFont val="Tahoma"/>
            <family val="2"/>
          </rPr>
          <t xml:space="preserve">Предпраздничный день </t>
        </r>
      </text>
    </comment>
    <comment ref="J12" authorId="0">
      <text>
        <r>
          <rPr>
            <b/>
            <sz val="9"/>
            <color indexed="10"/>
            <rFont val="Arial"/>
            <family val="2"/>
          </rPr>
          <t xml:space="preserve">8 марта - </t>
        </r>
        <r>
          <rPr>
            <sz val="9"/>
            <color indexed="10"/>
            <rFont val="Arial"/>
            <family val="2"/>
          </rPr>
          <t>Международный женский день</t>
        </r>
        <r>
          <rPr>
            <sz val="9"/>
            <rFont val="Arial"/>
            <family val="2"/>
          </rPr>
          <t xml:space="preserve">
</t>
        </r>
      </text>
    </comment>
    <comment ref="D4" authorId="0">
      <text>
        <r>
          <rPr>
            <b/>
            <sz val="9"/>
            <color indexed="10"/>
            <rFont val="Arial"/>
            <family val="2"/>
          </rPr>
          <t xml:space="preserve">c 1 по 5 января - 
</t>
        </r>
        <r>
          <rPr>
            <sz val="9"/>
            <color indexed="10"/>
            <rFont val="Arial"/>
            <family val="2"/>
          </rPr>
          <t>Новый год</t>
        </r>
        <r>
          <rPr>
            <sz val="9"/>
            <rFont val="Arial"/>
            <family val="2"/>
          </rPr>
          <t xml:space="preserve">
</t>
        </r>
      </text>
    </comment>
    <comment ref="E4" authorId="0">
      <text>
        <r>
          <rPr>
            <b/>
            <sz val="9"/>
            <color indexed="10"/>
            <rFont val="Arial"/>
            <family val="2"/>
          </rPr>
          <t xml:space="preserve">c 1 по 5 января - 
</t>
        </r>
        <r>
          <rPr>
            <sz val="9"/>
            <color indexed="10"/>
            <rFont val="Arial"/>
            <family val="2"/>
          </rPr>
          <t>Новый год</t>
        </r>
        <r>
          <rPr>
            <sz val="9"/>
            <rFont val="Arial"/>
            <family val="2"/>
          </rPr>
          <t xml:space="preserve">
</t>
        </r>
      </text>
    </comment>
    <comment ref="F4" authorId="0">
      <text>
        <r>
          <rPr>
            <b/>
            <sz val="9"/>
            <color indexed="10"/>
            <rFont val="Arial"/>
            <family val="2"/>
          </rPr>
          <t xml:space="preserve">c 1 по 5 января - 
</t>
        </r>
        <r>
          <rPr>
            <sz val="9"/>
            <color indexed="10"/>
            <rFont val="Arial"/>
            <family val="2"/>
          </rPr>
          <t>Новый год</t>
        </r>
        <r>
          <rPr>
            <sz val="9"/>
            <rFont val="Arial"/>
            <family val="2"/>
          </rPr>
          <t xml:space="preserve">
</t>
        </r>
      </text>
    </comment>
    <comment ref="G4" authorId="0">
      <text>
        <r>
          <rPr>
            <b/>
            <sz val="9"/>
            <color indexed="10"/>
            <rFont val="Arial"/>
            <family val="2"/>
          </rPr>
          <t xml:space="preserve">c 1 по 5 января - 
</t>
        </r>
        <r>
          <rPr>
            <sz val="9"/>
            <color indexed="10"/>
            <rFont val="Arial"/>
            <family val="2"/>
          </rPr>
          <t>Новый год</t>
        </r>
        <r>
          <rPr>
            <sz val="9"/>
            <rFont val="Arial"/>
            <family val="2"/>
          </rPr>
          <t xml:space="preserve">
</t>
        </r>
      </text>
    </comment>
  </commentList>
</comments>
</file>

<file path=xl/comments7.xml><?xml version="1.0" encoding="utf-8"?>
<comments xmlns="http://schemas.openxmlformats.org/spreadsheetml/2006/main">
  <authors>
    <author>Irina</author>
  </authors>
  <commentList>
    <comment ref="C20" authorId="0">
      <text>
        <r>
          <rPr>
            <b/>
            <sz val="8"/>
            <rFont val="Tahoma"/>
            <family val="0"/>
          </rPr>
          <t>Irina:</t>
        </r>
        <r>
          <rPr>
            <sz val="8"/>
            <rFont val="Tahoma"/>
            <family val="0"/>
          </rPr>
          <t xml:space="preserve">
По требованию бухгалтерии введен код "</t>
        </r>
        <r>
          <rPr>
            <b/>
            <sz val="8"/>
            <rFont val="Tahoma"/>
            <family val="2"/>
          </rPr>
          <t>БС</t>
        </r>
        <r>
          <rPr>
            <sz val="8"/>
            <rFont val="Tahoma"/>
            <family val="0"/>
          </rPr>
          <t>" взамен  "ДО"</t>
        </r>
      </text>
    </comment>
  </commentList>
</comments>
</file>

<file path=xl/sharedStrings.xml><?xml version="1.0" encoding="utf-8"?>
<sst xmlns="http://schemas.openxmlformats.org/spreadsheetml/2006/main" count="3451" uniqueCount="262">
  <si>
    <t>Фамилия, инициалы, должность (специальность, профессия)</t>
  </si>
  <si>
    <t>Отработано за</t>
  </si>
  <si>
    <t>X</t>
  </si>
  <si>
    <t>половину месяца</t>
  </si>
  <si>
    <t>месяц</t>
  </si>
  <si>
    <t>код вида оплаты</t>
  </si>
  <si>
    <t>код</t>
  </si>
  <si>
    <t>корреспондирующий счет</t>
  </si>
  <si>
    <t>дни</t>
  </si>
  <si>
    <t>часы</t>
  </si>
  <si>
    <t>Утверждена постановлением Государственного комитета РФ по статистике от 05.01-04 № 1</t>
  </si>
  <si>
    <t>Отметки о явках и неявках па работу по числам месяца</t>
  </si>
  <si>
    <t>наименование организации</t>
  </si>
  <si>
    <t>наименование структурного подразделения</t>
  </si>
  <si>
    <t>документа</t>
  </si>
  <si>
    <t xml:space="preserve">    номер </t>
  </si>
  <si>
    <t>составления</t>
  </si>
  <si>
    <t xml:space="preserve">      дата</t>
  </si>
  <si>
    <t xml:space="preserve">        Отчетный период</t>
  </si>
  <si>
    <t xml:space="preserve">           с</t>
  </si>
  <si>
    <t>№ п/п</t>
  </si>
  <si>
    <t xml:space="preserve"> </t>
  </si>
  <si>
    <t>Работник</t>
  </si>
  <si>
    <t>кадровой службы</t>
  </si>
  <si>
    <t xml:space="preserve">   Руководитель</t>
  </si>
  <si>
    <t xml:space="preserve">   структурного подразделения</t>
  </si>
  <si>
    <t>Учреждение Российской академии наук Объединенный институт Высоких Температур РАН</t>
  </si>
  <si>
    <t>1</t>
  </si>
  <si>
    <t>857</t>
  </si>
  <si>
    <t>сотрудник</t>
  </si>
  <si>
    <t>Теоретический отдел им. Л.М.Бибермана (№1.6)</t>
  </si>
  <si>
    <t>1160</t>
  </si>
  <si>
    <t>ДО</t>
  </si>
  <si>
    <t xml:space="preserve">   Неявки по причинам</t>
  </si>
  <si>
    <t>дни
(часы)</t>
  </si>
  <si>
    <t>корреспон-
дирующий счет</t>
  </si>
  <si>
    <t>Унифицированная форма № Т-16</t>
  </si>
  <si>
    <t xml:space="preserve">        по</t>
  </si>
  <si>
    <t>Табельный номер</t>
  </si>
  <si>
    <t xml:space="preserve"> учета рабочего времени</t>
  </si>
  <si>
    <t>ТАБЕЛЬ</t>
  </si>
  <si>
    <t>885</t>
  </si>
  <si>
    <t>915</t>
  </si>
  <si>
    <t>924</t>
  </si>
  <si>
    <t>1062755</t>
  </si>
  <si>
    <t>980</t>
  </si>
  <si>
    <t>1012</t>
  </si>
  <si>
    <t>1021</t>
  </si>
  <si>
    <t>1062754</t>
  </si>
  <si>
    <t>1073</t>
  </si>
  <si>
    <t>1078</t>
  </si>
  <si>
    <t>1236</t>
  </si>
  <si>
    <t>1219</t>
  </si>
  <si>
    <t>1095</t>
  </si>
  <si>
    <t>1371</t>
  </si>
  <si>
    <t>1239</t>
  </si>
  <si>
    <t>отделом</t>
  </si>
  <si>
    <t>Лаборант</t>
  </si>
  <si>
    <t>Инженер</t>
  </si>
  <si>
    <t>исследователь</t>
  </si>
  <si>
    <t>«     »</t>
  </si>
  <si>
    <t xml:space="preserve">/В.С. Воробьев/ </t>
  </si>
  <si>
    <t>/И.В. Алешина/</t>
  </si>
  <si>
    <t xml:space="preserve">       должность                  подпись         расшифровка подписи</t>
  </si>
  <si>
    <t>/О.А. Вершинина/</t>
  </si>
  <si>
    <t>должность                    подпись           расшифровка подписи</t>
  </si>
  <si>
    <t>2012 г.</t>
  </si>
  <si>
    <t xml:space="preserve">      должность         подпись                 расшифровка подписи</t>
  </si>
  <si>
    <t>Вед. инженер</t>
  </si>
  <si>
    <t>Зав.отделом №1.6</t>
  </si>
  <si>
    <t>Ответственное лицо:</t>
  </si>
  <si>
    <t>Вед.инж-прграммист.</t>
  </si>
  <si>
    <t>Сб</t>
  </si>
  <si>
    <t>Вс</t>
  </si>
  <si>
    <t>Пн</t>
  </si>
  <si>
    <t>Вт</t>
  </si>
  <si>
    <t>Ср</t>
  </si>
  <si>
    <t>Чт</t>
  </si>
  <si>
    <t>Пт</t>
  </si>
  <si>
    <t>Код</t>
  </si>
  <si>
    <t xml:space="preserve">Форма по ОКУД  </t>
  </si>
  <si>
    <t xml:space="preserve">    по ОКПО  </t>
  </si>
  <si>
    <t xml:space="preserve">дни </t>
  </si>
  <si>
    <t>(часы)</t>
  </si>
  <si>
    <t>В</t>
  </si>
  <si>
    <t>Я</t>
  </si>
  <si>
    <t>за январь 2012 г.</t>
  </si>
  <si>
    <t>основной</t>
  </si>
  <si>
    <t>совместители (0,5 ставки)</t>
  </si>
  <si>
    <t>Студенты (0,2) ставки</t>
  </si>
  <si>
    <t xml:space="preserve"> отдел, лаборатория, сектор... </t>
  </si>
  <si>
    <t>Временная нетрудоспособность (кроме случаев, предусмотренных кодом "Т") с назначением пособия согласно законодательству</t>
  </si>
  <si>
    <t>Служебная командировка</t>
  </si>
  <si>
    <t>Ежегодный основной оплачиваемый отпуск</t>
  </si>
  <si>
    <t>ОТ</t>
  </si>
  <si>
    <t>Отпуск без сохранения заработной платы, предоставляемый работнику по разрешению работодателя</t>
  </si>
  <si>
    <t>Б</t>
  </si>
  <si>
    <t>К</t>
  </si>
  <si>
    <t>Выходные дни (еженедельный отпуск) и нерабочие праздничные дни</t>
  </si>
  <si>
    <t>Продолжительность работы в дневное время</t>
  </si>
  <si>
    <t>Пояснения к Табелю учета использования рабочего времени</t>
  </si>
  <si>
    <t>Краткие Пояснения к Табелю учета использования рабочего времени</t>
  </si>
  <si>
    <r>
      <t>(Смотри лист "</t>
    </r>
    <r>
      <rPr>
        <b/>
        <sz val="10"/>
        <rFont val="Arial"/>
        <family val="2"/>
      </rPr>
      <t>ПОЯСНЕНИЯ</t>
    </r>
    <r>
      <rPr>
        <sz val="10"/>
        <rFont val="Arial"/>
        <family val="2"/>
      </rPr>
      <t>")</t>
    </r>
  </si>
  <si>
    <t>Условные обозначения отработанного и неотработанного времени</t>
  </si>
  <si>
    <t>Код буквен­ный</t>
  </si>
  <si>
    <t>Продолжительность работы в ночное время</t>
  </si>
  <si>
    <t>Н</t>
  </si>
  <si>
    <t>Продолжительность работы в выходные и нерабочие праздничные дни</t>
  </si>
  <si>
    <t>РВ</t>
  </si>
  <si>
    <t>Продолжительность сверхурочной работы</t>
  </si>
  <si>
    <t>С</t>
  </si>
  <si>
    <t>Продолжительность работы вахтовым методом</t>
  </si>
  <si>
    <t>ВМ</t>
  </si>
  <si>
    <t>Повышение квалификации с отрывом от работы</t>
  </si>
  <si>
    <t>ПК</t>
  </si>
  <si>
    <t>Повышение квалификации с отрывом от работы в другой местности</t>
  </si>
  <si>
    <t>ПМ</t>
  </si>
  <si>
    <t>Ежегодный дополнительный оплачиваемый отпуск</t>
  </si>
  <si>
    <t>ОД</t>
  </si>
  <si>
    <t>Дополнительный отпуск в связи с обучением с сохранением среднего заработка работникам, совмещающим работу с обучением</t>
  </si>
  <si>
    <t>У</t>
  </si>
  <si>
    <t>Сокращенная продолжительность рабочего времени для обучающихся без отрыва от производства с частичным сохранением заработной платы</t>
  </si>
  <si>
    <t>УВ</t>
  </si>
  <si>
    <t>Дополнительный отпуск в связи с обучением без сохранения заработной платы</t>
  </si>
  <si>
    <t>УД</t>
  </si>
  <si>
    <t>Отпуск по беременности и родам (отпуск в связи с усыновлением новорожденного ребенка)</t>
  </si>
  <si>
    <t>Р</t>
  </si>
  <si>
    <t>Отпуск по уходу за ребенком до достижения им возраста трех лет</t>
  </si>
  <si>
    <t>ОЖ</t>
  </si>
  <si>
    <t>Отпуск без сохранения заработной платы при условиях, предусмотренных действующим законодательством Российской Федерации</t>
  </si>
  <si>
    <t>ОЗ</t>
  </si>
  <si>
    <t>Ежегодный дополнительный отпуск без сохранения заработной платы</t>
  </si>
  <si>
    <t>ДБ</t>
  </si>
  <si>
    <t>Временная нетрудоспособность без назначения пособия в случаях, предусмотренных законодательством</t>
  </si>
  <si>
    <t>Т</t>
  </si>
  <si>
    <t>Сокращенная продолжительность рабочего времени против нормальной продолжительности рабочего дня в случаях, предусмотренных законодательством</t>
  </si>
  <si>
    <t>ЛЧ</t>
  </si>
  <si>
    <t>Время вынужденного прогула в случае признания увольнения, перевода на другую работу или отстранения от работы незаконными с восстановлением на прежней работе</t>
  </si>
  <si>
    <t>ПВ</t>
  </si>
  <si>
    <t>Невыходы на время исполнения государственных или общественных обязанностей согласно законодательству</t>
  </si>
  <si>
    <t>Г</t>
  </si>
  <si>
    <t>Прогулы (отсутствие на рабочем месте без уважительных причин в течение времени, установленного законодательством)</t>
  </si>
  <si>
    <t>ПР</t>
  </si>
  <si>
    <t>Продолжительность работы в режиме неполного рабочего времени по инициативе работодателя в случаях, предусмотренных законодательством</t>
  </si>
  <si>
    <t>НС</t>
  </si>
  <si>
    <t>Дополнительные выходные дни (оплачиваемые)</t>
  </si>
  <si>
    <t>ОВ</t>
  </si>
  <si>
    <t>Дополнительные выходные дни (без сохранения заработной платы)</t>
  </si>
  <si>
    <t>НВ</t>
  </si>
  <si>
    <t>Забастовка (при условиях и в порядке, предусмотренных законом)</t>
  </si>
  <si>
    <t>ЗБ</t>
  </si>
  <si>
    <t>Неявки по невыясненным причинам (до выяснения обстоятельств)</t>
  </si>
  <si>
    <t>НН</t>
  </si>
  <si>
    <t>Время простоя по вине работодателя</t>
  </si>
  <si>
    <t>РП</t>
  </si>
  <si>
    <t>Время простоя по причинам, не зависящим от работодателя и работника</t>
  </si>
  <si>
    <t>НП</t>
  </si>
  <si>
    <t>Время простоя по вине работника</t>
  </si>
  <si>
    <t>ВП</t>
  </si>
  <si>
    <t>Отстранение от работы (недопущение к работе) с оплатой (пособием) в соответствии с законодательством</t>
  </si>
  <si>
    <t>НО</t>
  </si>
  <si>
    <t>Отстранение от работы (недопущение к работе) по причинам, предусмотренным законодательством, без начисления заработной платы</t>
  </si>
  <si>
    <t>НБ</t>
  </si>
  <si>
    <t>Время приостановки работы в случае задержки выплаты заработной платы</t>
  </si>
  <si>
    <t>НЗ</t>
  </si>
  <si>
    <t>       Применяется для учета времени, фактически отработанного и (или) неотработанного каждым работником организации, для контроля за соблюдением работниками установленного режима рабочего времени, для получения данных об отработанном времени, а также для составления статистической отчетности по труду.</t>
  </si>
  <si>
    <t>       Составляется в одном экземпляре уполномоченным на это лицом, подписывается руководителем структурного подразделения, работником кадровой службы, передается в бухгалтерию.</t>
  </si>
  <si>
    <t>       Отметки в Табеле о причинах неявок на работу, работе в режиме неполного рабочего времени или за пределами нормальной продолжительности рабочего времени по инициативе работника или работодателя, сокращенной продолжительности рабочего времени и др. производятся на основании документов, оформленных надлежащим образом (листок нетрудоспособности, справка о выполнении государственных или общественных обязанностей, письменное предупреждение о простое, заявление о совместительстве, письменное согласие работника на сверхурочную работу в случаях, установленных законодательством и пр.).</t>
  </si>
  <si>
    <t>       Для отражения ежедневных затрат рабочего времени за месяц на каждого работника в табеле отведено (графа 4) - четыре строки (по две на каждую половину месяца) и соответствующее число граф (15 и 16).</t>
  </si>
  <si>
    <t>       В форме (в графах 4, 6) верхняя строка применяется для отметки условных обозначений (кодов) затрат рабочего времени, а нижняя - для записи продолжительности отработанного или неотработанного времени (в часах, минутах) по соответствующим кодам затрат рабочего времени на каждую дату. При необходимости допускается увеличение количества граф для проставления дополнительных реквизитов по режиму рабочего времени, например, времени начала и окончания работы в условиях, отличных от нормальных.</t>
  </si>
  <si>
    <t>       Затраты рабочего времени учитываются в Табеле или методом сплошной регистрации явок и неявок на работу, или путем регистрации только отклонений (неявок, опозданий, сверхурочных часов и т.п.). При отражении неявок на работу, учет которых ведется в днях (отпуск, дни временной нетрудоспособности, служебные командировки, отпуск в связи с обучением, время выполнения государственных или общественных обязанностей и т.д.), в Табеле в верхней строке в графах проставляются только коды условных обозначений, а в нижней строке графы остаются пустыми.</t>
  </si>
  <si>
    <t>       Форма N Т-13 "Табель учета рабочего времени" применяется при автоматизированной обработке учетных данных. При составлении табеля по форме N Т-13:</t>
  </si>
  <si>
    <t>       -при записи учетных данных для начисления заработной платы только по одному виду оплаты и корреспондирующему счету, общим для всех работников, включенных в Табель, заполняются реквизиты "код вида оплаты", "корреспондирующий счет" над таблицей с графами с 7-9 и графа 9 без заполнения граф 7 и 8;</t>
  </si>
  <si>
    <t>       -при записи учетных данных для начисления заработной платы по нескольким (от двух до четырех) видам оплаты и корреспондирующих счетов заполняются графы 7-9. Дополнительный блок с идентичными номерами граф предусмотрен для заполнения данных по видам оплаты, если их количество превышает четыре.</t>
  </si>
  <si>
    <t xml:space="preserve">       Бланки табеля по форме N Т-13 с частично заполненными реквизитами могут быть изготовлены с применением средств вычислительной техники. К таким реквизитам относятся: структурное подразделение, фамилия, имя, отчество, должность (специальность, профессия), табельный номер и т.п. - то есть данные, содержащиеся в справочниках условно-постоянной информации организации. В этом случае форма табеля изменяется в соответствии с принятой технологией обработки учетных данных. </t>
  </si>
  <si>
    <t>Код цифро­
вой</t>
  </si>
  <si>
    <r>
      <t>      </t>
    </r>
    <r>
      <rPr>
        <b/>
        <sz val="10"/>
        <rFont val="Arial"/>
        <family val="2"/>
      </rPr>
      <t>Выдержка из Постановления Госкомстата РФ от 5 января 2004 г. N 1 "Об утверждении унифицированных форм первичной учетной документации по учету труда и его оплаты":</t>
    </r>
  </si>
  <si>
    <t xml:space="preserve">/                          / </t>
  </si>
  <si>
    <t>Ведущий научный сотрудник</t>
  </si>
  <si>
    <t>Старший научный сотрудник</t>
  </si>
  <si>
    <t>Заведующий отделом</t>
  </si>
  <si>
    <t>Главный научный сотрудник</t>
  </si>
  <si>
    <t>Стажер-исследователь</t>
  </si>
  <si>
    <t>Научный сотрудник</t>
  </si>
  <si>
    <t>Старший научныйсотрудник</t>
  </si>
  <si>
    <t>за февраль 2012 г.</t>
  </si>
  <si>
    <t>28 (151)</t>
  </si>
  <si>
    <t>за март 2012 г.</t>
  </si>
  <si>
    <t>месяц 2012 г.</t>
  </si>
  <si>
    <t>16 (128)</t>
  </si>
  <si>
    <t xml:space="preserve">научный сотрудник </t>
  </si>
  <si>
    <t xml:space="preserve">Главный научный сотрудник </t>
  </si>
  <si>
    <t xml:space="preserve">Научный сотрудник </t>
  </si>
  <si>
    <t xml:space="preserve">  января</t>
  </si>
  <si>
    <r>
      <t>«</t>
    </r>
    <r>
      <rPr>
        <i/>
        <sz val="10"/>
        <rFont val="Arial Cyr"/>
        <family val="0"/>
      </rPr>
      <t xml:space="preserve">     </t>
    </r>
    <r>
      <rPr>
        <sz val="10"/>
        <rFont val="Arial Cyr"/>
        <family val="0"/>
      </rPr>
      <t>»</t>
    </r>
  </si>
  <si>
    <t xml:space="preserve">Данные для начисления заработной платы </t>
  </si>
  <si>
    <t>по видам и направлениям затрат</t>
  </si>
  <si>
    <t>дата</t>
  </si>
  <si>
    <t xml:space="preserve"> номер </t>
  </si>
  <si>
    <t>249 р.д.</t>
  </si>
  <si>
    <t>1986 р.ч.</t>
  </si>
  <si>
    <t>16</t>
  </si>
  <si>
    <t>норма</t>
  </si>
  <si>
    <t>предпраздничных дней</t>
  </si>
  <si>
    <t>2012</t>
  </si>
  <si>
    <t>01</t>
  </si>
  <si>
    <t>Январь</t>
  </si>
  <si>
    <t>р.д.</t>
  </si>
  <si>
    <t>совмест</t>
  </si>
  <si>
    <t>20</t>
  </si>
  <si>
    <t>02</t>
  </si>
  <si>
    <t>22*</t>
  </si>
  <si>
    <t>Февраль</t>
  </si>
  <si>
    <t>р.ч.</t>
  </si>
  <si>
    <t>совместит</t>
  </si>
  <si>
    <t>21</t>
  </si>
  <si>
    <t>03</t>
  </si>
  <si>
    <t>7*</t>
  </si>
  <si>
    <t>март</t>
  </si>
  <si>
    <t>Март</t>
  </si>
  <si>
    <t>04</t>
  </si>
  <si>
    <t>30*</t>
  </si>
  <si>
    <t>апрель</t>
  </si>
  <si>
    <t>Апрель</t>
  </si>
  <si>
    <t>05</t>
  </si>
  <si>
    <t>8*</t>
  </si>
  <si>
    <t>май</t>
  </si>
  <si>
    <t>Май</t>
  </si>
  <si>
    <t>06</t>
  </si>
  <si>
    <t>11*</t>
  </si>
  <si>
    <t>июнь</t>
  </si>
  <si>
    <t>Июнь</t>
  </si>
  <si>
    <t>22</t>
  </si>
  <si>
    <t>07</t>
  </si>
  <si>
    <t>июль</t>
  </si>
  <si>
    <t>Июль</t>
  </si>
  <si>
    <t>23</t>
  </si>
  <si>
    <t>08</t>
  </si>
  <si>
    <t>август</t>
  </si>
  <si>
    <t>Август</t>
  </si>
  <si>
    <t>09</t>
  </si>
  <si>
    <t>сентябрь</t>
  </si>
  <si>
    <t>Сентябрь</t>
  </si>
  <si>
    <t>10</t>
  </si>
  <si>
    <t>октябрь</t>
  </si>
  <si>
    <t>Октябрь</t>
  </si>
  <si>
    <t>11</t>
  </si>
  <si>
    <t>3*</t>
  </si>
  <si>
    <t>ноябрь</t>
  </si>
  <si>
    <t>Ноябрь</t>
  </si>
  <si>
    <t>декабрь</t>
  </si>
  <si>
    <t>Декабрь</t>
  </si>
  <si>
    <t xml:space="preserve">  – праздничные дни</t>
  </si>
  <si>
    <t xml:space="preserve">  – субботы и воскресения</t>
  </si>
  <si>
    <t>Постановление Правительства Российской Федерации от 20 июля 2011 г. N 581 г. Москва "О переносе выходных дней в 2012 году"</t>
  </si>
  <si>
    <r>
      <t xml:space="preserve">Правительство Российской Федерации постановляет: Перенести в 2012 году следующие выходные дни: 
с </t>
    </r>
    <r>
      <rPr>
        <b/>
        <i/>
        <sz val="10"/>
        <rFont val="Arial Cyr"/>
        <family val="0"/>
      </rPr>
      <t>воскресенья 11 марта</t>
    </r>
    <r>
      <rPr>
        <sz val="10"/>
        <rFont val="Arial Cyr"/>
        <family val="0"/>
      </rPr>
      <t xml:space="preserve"> на </t>
    </r>
    <r>
      <rPr>
        <b/>
        <i/>
        <sz val="10"/>
        <color indexed="10"/>
        <rFont val="Arial Cyr"/>
        <family val="0"/>
      </rPr>
      <t>пятницу 9 марта</t>
    </r>
    <r>
      <rPr>
        <sz val="10"/>
        <rFont val="Arial Cyr"/>
        <family val="0"/>
      </rPr>
      <t xml:space="preserve">;  с </t>
    </r>
    <r>
      <rPr>
        <b/>
        <i/>
        <sz val="10"/>
        <rFont val="Arial Cyr"/>
        <family val="0"/>
      </rPr>
      <t>субботы 28 апреля</t>
    </r>
    <r>
      <rPr>
        <sz val="10"/>
        <rFont val="Arial Cyr"/>
        <family val="0"/>
      </rPr>
      <t xml:space="preserve"> на </t>
    </r>
    <r>
      <rPr>
        <b/>
        <i/>
        <sz val="10"/>
        <color indexed="10"/>
        <rFont val="Arial Cyr"/>
        <family val="0"/>
      </rPr>
      <t>понедельник 30 апреля</t>
    </r>
    <r>
      <rPr>
        <sz val="10"/>
        <rFont val="Arial Cyr"/>
        <family val="0"/>
      </rPr>
      <t>; 
с</t>
    </r>
    <r>
      <rPr>
        <b/>
        <i/>
        <sz val="10"/>
        <rFont val="Arial Cyr"/>
        <family val="0"/>
      </rPr>
      <t xml:space="preserve"> субботы 9 июня</t>
    </r>
    <r>
      <rPr>
        <sz val="10"/>
        <rFont val="Arial Cyr"/>
        <family val="0"/>
      </rPr>
      <t xml:space="preserve"> </t>
    </r>
    <r>
      <rPr>
        <b/>
        <i/>
        <sz val="10"/>
        <rFont val="Arial Cyr"/>
        <family val="0"/>
      </rPr>
      <t>на</t>
    </r>
    <r>
      <rPr>
        <sz val="10"/>
        <rFont val="Arial Cyr"/>
        <family val="0"/>
      </rPr>
      <t xml:space="preserve"> </t>
    </r>
    <r>
      <rPr>
        <b/>
        <i/>
        <sz val="10"/>
        <color indexed="10"/>
        <rFont val="Arial Cyr"/>
        <family val="0"/>
      </rPr>
      <t>понедельник 11 июня</t>
    </r>
    <r>
      <rPr>
        <sz val="10"/>
        <rFont val="Arial Cyr"/>
        <family val="0"/>
      </rPr>
      <t>; с</t>
    </r>
    <r>
      <rPr>
        <b/>
        <i/>
        <sz val="10"/>
        <rFont val="Arial Cyr"/>
        <family val="0"/>
      </rPr>
      <t xml:space="preserve"> субботы 29 декабря</t>
    </r>
    <r>
      <rPr>
        <sz val="10"/>
        <rFont val="Arial Cyr"/>
        <family val="0"/>
      </rPr>
      <t xml:space="preserve"> на </t>
    </r>
    <r>
      <rPr>
        <b/>
        <i/>
        <sz val="10"/>
        <color indexed="10"/>
        <rFont val="Arial Cyr"/>
        <family val="0"/>
      </rPr>
      <t>пон</t>
    </r>
  </si>
  <si>
    <t xml:space="preserve">График-календарь ОИВТ РАН на 2012 год </t>
  </si>
  <si>
    <t>БС</t>
  </si>
  <si>
    <t>16(128)</t>
  </si>
  <si>
    <t>должность</t>
  </si>
  <si>
    <t>Фамилия И.О.</t>
  </si>
  <si>
    <t>Фамилия И.О..</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</si>
</sst>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mmm/yyyy"/>
    <numFmt numFmtId="166" formatCode="0.0"/>
    <numFmt numFmtId="167" formatCode="_-* #,##0.00&quot;р.&quot;_-;\-* #,##0.00&quot;р.&quot;_-;_-* &quot;-&quot;&quot;р.&quot;_-;_-@_-"/>
    <numFmt numFmtId="168" formatCode="_-* #,##0_р_._-;\-* #,##0_р_._-;_-* &quot;-&quot;??_р_._-;_-@_-"/>
    <numFmt numFmtId="169" formatCode="_-* #,##0.00_р_._-;\-* #,##0.00_р_._-;_-* &quot;-&quot;_р_._-;_-@_-"/>
    <numFmt numFmtId="170" formatCode="0.000"/>
    <numFmt numFmtId="171" formatCode="_-* #,##0.000_р_._-;\-* #,##0.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
    <numFmt numFmtId="181" formatCode="_-* #,##0.0_р_._-;\-* #,##0.0_р_._-;_-* &quot;-&quot;??_р_._-;_-@_-"/>
    <numFmt numFmtId="182" formatCode="0.00_ ;\-0.00\ "/>
    <numFmt numFmtId="183" formatCode="#,##0.00_ ;\-#,##0.00\ "/>
    <numFmt numFmtId="184" formatCode="_-* #,##0.0_р_._-;\-* #,##0.0_р_._-;_-* &quot;-&quot;_р_._-;_-@_-"/>
    <numFmt numFmtId="185" formatCode="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d\ mmm\ yy"/>
    <numFmt numFmtId="191" formatCode="_-* #,##0\ _р_._-;\-* #,##0\ _р_._-;_-* &quot;-&quot;\ _р_._-;_-@_-"/>
    <numFmt numFmtId="192" formatCode="_-* #,##0.00\ _р_._-;\-* #,##0.00\ _р_._-;_-* &quot;-&quot;??\ _р_._-;_-@_-"/>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00\ &quot;р.&quot;_-;\-* #,##0.00\ &quot;р.&quot;_-;_-* &quot;-&quot;??\ &quot;р.&quot;_-;_-@_-"/>
    <numFmt numFmtId="199" formatCode="#,##0&quot;руб&quot;;\-#,##0&quot;руб&quot;"/>
    <numFmt numFmtId="200" formatCode="#,##0&quot;руб&quot;;[Red]\-#,##0&quot;руб&quot;"/>
    <numFmt numFmtId="201" formatCode="#,##0.00&quot;руб&quot;;\-#,##0.00&quot;руб&quot;"/>
    <numFmt numFmtId="202" formatCode="#,##0.00&quot;руб&quot;;[Red]\-#,##0.00&quot;руб&quot;"/>
    <numFmt numFmtId="203" formatCode="_-* #,##0&quot;руб&quot;_-;\-* #,##0&quot;руб&quot;_-;_-* &quot;-&quot;&quot;руб&quot;_-;_-@_-"/>
    <numFmt numFmtId="204" formatCode="_-* #,##0_р_у_б_-;\-* #,##0_р_у_б_-;_-* &quot;-&quot;_р_у_б_-;_-@_-"/>
    <numFmt numFmtId="205" formatCode="_-* #,##0.00&quot;руб&quot;_-;\-* #,##0.00&quot;руб&quot;_-;_-* &quot;-&quot;??&quot;руб&quot;_-;_-@_-"/>
    <numFmt numFmtId="206" formatCode="_-* #,##0.00_р_у_б_-;\-* #,##0.00_р_у_б_-;_-* &quot;-&quot;??_р_у_б_-;_-@_-"/>
    <numFmt numFmtId="207" formatCode="#,##0.0"/>
    <numFmt numFmtId="208" formatCode="#,##0.00\ &quot;р.&quot;"/>
    <numFmt numFmtId="209" formatCode="d/m"/>
    <numFmt numFmtId="210" formatCode="d/m/yy"/>
    <numFmt numFmtId="211" formatCode="#,##0.00_р_.;[Red]#,##0.00_р_."/>
    <numFmt numFmtId="212" formatCode="#,##0.00;[Red]#,##0.00"/>
    <numFmt numFmtId="213" formatCode="#,##0.00_р_."/>
    <numFmt numFmtId="214" formatCode="[$-FC19]d\ mmmm\ yyyy\ &quot;г.&quot;"/>
    <numFmt numFmtId="215" formatCode="[$-419]mmmm\ yyyy;@"/>
  </numFmts>
  <fonts count="117">
    <font>
      <sz val="10"/>
      <name val="Arial"/>
      <family val="0"/>
    </font>
    <font>
      <u val="single"/>
      <sz val="15"/>
      <color indexed="12"/>
      <name val="Arial"/>
      <family val="0"/>
    </font>
    <font>
      <u val="single"/>
      <sz val="15"/>
      <color indexed="36"/>
      <name val="Arial"/>
      <family val="0"/>
    </font>
    <font>
      <sz val="10"/>
      <name val="Times New Roman"/>
      <family val="1"/>
    </font>
    <font>
      <b/>
      <sz val="10"/>
      <name val="Times New Roman"/>
      <family val="1"/>
    </font>
    <font>
      <sz val="8"/>
      <name val="Arial"/>
      <family val="2"/>
    </font>
    <font>
      <b/>
      <sz val="9"/>
      <name val="Arial"/>
      <family val="2"/>
    </font>
    <font>
      <sz val="9"/>
      <name val="Arial"/>
      <family val="2"/>
    </font>
    <font>
      <sz val="6"/>
      <name val="Arial"/>
      <family val="2"/>
    </font>
    <font>
      <sz val="9"/>
      <color indexed="8"/>
      <name val="Arial"/>
      <family val="2"/>
    </font>
    <font>
      <sz val="6"/>
      <color indexed="8"/>
      <name val="Arial"/>
      <family val="2"/>
    </font>
    <font>
      <sz val="7"/>
      <name val="Arial"/>
      <family val="2"/>
    </font>
    <font>
      <b/>
      <sz val="8"/>
      <name val="Arial"/>
      <family val="2"/>
    </font>
    <font>
      <b/>
      <sz val="12"/>
      <color indexed="8"/>
      <name val="Arial"/>
      <family val="2"/>
    </font>
    <font>
      <b/>
      <sz val="6"/>
      <name val="Arial"/>
      <family val="2"/>
    </font>
    <font>
      <b/>
      <sz val="10"/>
      <name val="Arial"/>
      <family val="2"/>
    </font>
    <font>
      <sz val="8"/>
      <name val="Arial Narrow"/>
      <family val="2"/>
    </font>
    <font>
      <b/>
      <sz val="7"/>
      <name val="Arial"/>
      <family val="2"/>
    </font>
    <font>
      <sz val="9"/>
      <name val="Arial Narrow"/>
      <family val="2"/>
    </font>
    <font>
      <sz val="10"/>
      <name val="Arial Cyr"/>
      <family val="0"/>
    </font>
    <font>
      <sz val="10"/>
      <name val="Arial Narrow"/>
      <family val="2"/>
    </font>
    <font>
      <sz val="8"/>
      <name val="Arial Cyr"/>
      <family val="0"/>
    </font>
    <font>
      <sz val="6"/>
      <name val="Arial Narrow"/>
      <family val="2"/>
    </font>
    <font>
      <sz val="7"/>
      <color indexed="8"/>
      <name val="Arial"/>
      <family val="2"/>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3"/>
      <name val="Calibri"/>
      <family val="2"/>
    </font>
    <font>
      <u val="single"/>
      <sz val="12"/>
      <color indexed="12"/>
      <name val="TextBook"/>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9"/>
      <color indexed="10"/>
      <name val="Arial Cyr"/>
      <family val="2"/>
    </font>
    <font>
      <b/>
      <sz val="8"/>
      <color indexed="17"/>
      <name val="Arial Cyr"/>
      <family val="2"/>
    </font>
    <font>
      <b/>
      <sz val="9"/>
      <color indexed="10"/>
      <name val="Arial Narrow"/>
      <family val="2"/>
    </font>
    <font>
      <b/>
      <i/>
      <sz val="9"/>
      <color indexed="12"/>
      <name val="Arial"/>
      <family val="2"/>
    </font>
    <font>
      <b/>
      <sz val="11"/>
      <color indexed="9"/>
      <name val="Calibri"/>
      <family val="2"/>
    </font>
    <font>
      <b/>
      <sz val="18"/>
      <color indexed="62"/>
      <name val="Cambria"/>
      <family val="2"/>
    </font>
    <font>
      <sz val="11"/>
      <color indexed="60"/>
      <name val="Calibri"/>
      <family val="2"/>
    </font>
    <font>
      <sz val="12"/>
      <name val="TextBook"/>
      <family val="0"/>
    </font>
    <font>
      <b/>
      <i/>
      <sz val="9"/>
      <color indexed="17"/>
      <name val="Arial"/>
      <family val="2"/>
    </font>
    <font>
      <sz val="11"/>
      <color indexed="20"/>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sz val="9"/>
      <color indexed="20"/>
      <name val="Arial Narrow"/>
      <family val="2"/>
    </font>
    <font>
      <b/>
      <sz val="7"/>
      <color indexed="23"/>
      <name val="Arial"/>
      <family val="2"/>
    </font>
    <font>
      <b/>
      <sz val="8"/>
      <color indexed="23"/>
      <name val="Arial"/>
      <family val="2"/>
    </font>
    <font>
      <sz val="6"/>
      <color indexed="23"/>
      <name val="Arial Narrow"/>
      <family val="2"/>
    </font>
    <font>
      <sz val="8"/>
      <color indexed="23"/>
      <name val="Arial Cyr"/>
      <family val="0"/>
    </font>
    <font>
      <sz val="8"/>
      <color indexed="23"/>
      <name val="Arial"/>
      <family val="2"/>
    </font>
    <font>
      <b/>
      <sz val="9"/>
      <name val="Tahoma"/>
      <family val="2"/>
    </font>
    <font>
      <b/>
      <sz val="9"/>
      <color indexed="17"/>
      <name val="Tahoma"/>
      <family val="2"/>
    </font>
    <font>
      <b/>
      <sz val="8"/>
      <name val="Tahoma"/>
      <family val="2"/>
    </font>
    <font>
      <b/>
      <sz val="8"/>
      <color indexed="17"/>
      <name val="Tahoma"/>
      <family val="2"/>
    </font>
    <font>
      <b/>
      <sz val="8"/>
      <color indexed="10"/>
      <name val="Tahoma"/>
      <family val="2"/>
    </font>
    <font>
      <sz val="9"/>
      <color indexed="10"/>
      <name val="Tahoma"/>
      <family val="2"/>
    </font>
    <font>
      <sz val="8"/>
      <name val="Tahoma"/>
      <family val="2"/>
    </font>
    <font>
      <sz val="9"/>
      <name val="Tahoma"/>
      <family val="2"/>
    </font>
    <font>
      <b/>
      <sz val="8"/>
      <color indexed="16"/>
      <name val="Tahoma"/>
      <family val="2"/>
    </font>
    <font>
      <sz val="8"/>
      <color indexed="16"/>
      <name val="Tahoma"/>
      <family val="2"/>
    </font>
    <font>
      <b/>
      <sz val="8"/>
      <color indexed="60"/>
      <name val="Tahoma"/>
      <family val="2"/>
    </font>
    <font>
      <sz val="8"/>
      <color indexed="10"/>
      <name val="Tahoma"/>
      <family val="2"/>
    </font>
    <font>
      <sz val="9"/>
      <color indexed="12"/>
      <name val="Arial"/>
      <family val="2"/>
    </font>
    <font>
      <sz val="15"/>
      <color indexed="12"/>
      <name val="Arial"/>
      <family val="0"/>
    </font>
    <font>
      <b/>
      <sz val="10"/>
      <color indexed="12"/>
      <name val="Times New Roman"/>
      <family val="1"/>
    </font>
    <font>
      <sz val="10"/>
      <color indexed="21"/>
      <name val="Times New Roman"/>
      <family val="1"/>
    </font>
    <font>
      <b/>
      <sz val="10"/>
      <color indexed="59"/>
      <name val="Times New Roman"/>
      <family val="1"/>
    </font>
    <font>
      <sz val="9"/>
      <color indexed="48"/>
      <name val="Arial Narrow"/>
      <family val="2"/>
    </font>
    <font>
      <sz val="9"/>
      <color indexed="17"/>
      <name val="Arial Narrow"/>
      <family val="2"/>
    </font>
    <font>
      <b/>
      <sz val="9"/>
      <color indexed="20"/>
      <name val="Arial Narrow"/>
      <family val="2"/>
    </font>
    <font>
      <b/>
      <sz val="9"/>
      <color indexed="10"/>
      <name val="Arial"/>
      <family val="2"/>
    </font>
    <font>
      <sz val="9"/>
      <color indexed="10"/>
      <name val="Arial"/>
      <family val="2"/>
    </font>
    <font>
      <sz val="9"/>
      <color indexed="12"/>
      <name val="Arial Narrow"/>
      <family val="2"/>
    </font>
    <font>
      <b/>
      <sz val="9"/>
      <color indexed="16"/>
      <name val="Arial Narrow"/>
      <family val="2"/>
    </font>
    <font>
      <sz val="9"/>
      <name val="Arial Cyr"/>
      <family val="0"/>
    </font>
    <font>
      <b/>
      <sz val="9"/>
      <name val="Arial Narrow"/>
      <family val="2"/>
    </font>
    <font>
      <b/>
      <sz val="9"/>
      <color indexed="20"/>
      <name val="Arial Cyr"/>
      <family val="2"/>
    </font>
    <font>
      <sz val="10"/>
      <color indexed="20"/>
      <name val="Arial"/>
      <family val="2"/>
    </font>
    <font>
      <sz val="10"/>
      <color indexed="48"/>
      <name val="Arial"/>
      <family val="2"/>
    </font>
    <font>
      <b/>
      <sz val="8"/>
      <name val="Arial Narrow"/>
      <family val="2"/>
    </font>
    <font>
      <i/>
      <sz val="10"/>
      <name val="Arial Cyr"/>
      <family val="0"/>
    </font>
    <font>
      <i/>
      <sz val="10"/>
      <name val="Arial"/>
      <family val="2"/>
    </font>
    <font>
      <i/>
      <sz val="8"/>
      <name val="Arial"/>
      <family val="2"/>
    </font>
    <font>
      <sz val="11"/>
      <name val="Arial"/>
      <family val="2"/>
    </font>
    <font>
      <b/>
      <sz val="8"/>
      <color indexed="10"/>
      <name val="Arial Cyr"/>
      <family val="2"/>
    </font>
    <font>
      <b/>
      <sz val="10"/>
      <name val="Arial CYR"/>
      <family val="2"/>
    </font>
    <font>
      <b/>
      <sz val="11"/>
      <name val="Arial Cyr"/>
      <family val="2"/>
    </font>
    <font>
      <b/>
      <sz val="10"/>
      <name val="Arial Narrow"/>
      <family val="2"/>
    </font>
    <font>
      <sz val="8"/>
      <color indexed="10"/>
      <name val="Arial Cyr"/>
      <family val="2"/>
    </font>
    <font>
      <b/>
      <sz val="9"/>
      <name val="Arial Cyr"/>
      <family val="2"/>
    </font>
    <font>
      <b/>
      <sz val="10"/>
      <color indexed="17"/>
      <name val="Arial Cyr"/>
      <family val="2"/>
    </font>
    <font>
      <b/>
      <i/>
      <sz val="9"/>
      <color indexed="12"/>
      <name val="Arial Narrow"/>
      <family val="2"/>
    </font>
    <font>
      <sz val="9"/>
      <color indexed="10"/>
      <name val="Arial Narrow"/>
      <family val="2"/>
    </font>
    <font>
      <b/>
      <sz val="10"/>
      <color indexed="12"/>
      <name val="Arial Narrow"/>
      <family val="2"/>
    </font>
    <font>
      <sz val="8"/>
      <color indexed="12"/>
      <name val="Arial Narrow"/>
      <family val="2"/>
    </font>
    <font>
      <b/>
      <sz val="10"/>
      <color indexed="12"/>
      <name val="Arial Cyr"/>
      <family val="2"/>
    </font>
    <font>
      <b/>
      <sz val="9"/>
      <color indexed="12"/>
      <name val="Arial Cyr"/>
      <family val="2"/>
    </font>
    <font>
      <sz val="8"/>
      <color indexed="12"/>
      <name val="Arial Cyr"/>
      <family val="2"/>
    </font>
    <font>
      <sz val="10"/>
      <color indexed="12"/>
      <name val="Arial Cyr"/>
      <family val="0"/>
    </font>
    <font>
      <b/>
      <sz val="9"/>
      <color indexed="53"/>
      <name val="Arial Narrow"/>
      <family val="2"/>
    </font>
    <font>
      <b/>
      <sz val="9"/>
      <color indexed="12"/>
      <name val="Arial Narrow"/>
      <family val="2"/>
    </font>
    <font>
      <b/>
      <sz val="10"/>
      <color indexed="10"/>
      <name val="Arial Cyr"/>
      <family val="2"/>
    </font>
    <font>
      <b/>
      <sz val="10"/>
      <color indexed="10"/>
      <name val="Arial"/>
      <family val="2"/>
    </font>
    <font>
      <b/>
      <i/>
      <sz val="10"/>
      <name val="Arial Cyr"/>
      <family val="0"/>
    </font>
    <font>
      <b/>
      <i/>
      <sz val="10"/>
      <color indexed="10"/>
      <name val="Arial Cyr"/>
      <family val="0"/>
    </font>
    <font>
      <sz val="12"/>
      <name val="Times New Roman"/>
      <family val="1"/>
    </font>
    <font>
      <sz val="11"/>
      <name val="Arial Narrow"/>
      <family val="2"/>
    </font>
    <font>
      <sz val="11"/>
      <name val="Arial Cyr"/>
      <family val="0"/>
    </font>
    <font>
      <sz val="11"/>
      <name val="Arial CYR"/>
      <family val="2"/>
    </font>
    <font>
      <sz val="11"/>
      <color indexed="10"/>
      <name val="Arial Cyr"/>
      <family val="2"/>
    </font>
    <font>
      <sz val="10"/>
      <color indexed="59"/>
      <name val="Times New Roman"/>
      <family val="1"/>
    </font>
    <font>
      <u val="single"/>
      <sz val="9"/>
      <name val="Arial"/>
      <family val="2"/>
    </font>
  </fonts>
  <fills count="29">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29"/>
        <bgColor indexed="64"/>
      </patternFill>
    </fill>
    <fill>
      <patternFill patternType="solid">
        <fgColor indexed="50"/>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34"/>
        <bgColor indexed="64"/>
      </patternFill>
    </fill>
    <fill>
      <patternFill patternType="solid">
        <fgColor indexed="54"/>
        <bgColor indexed="64"/>
      </patternFill>
    </fill>
    <fill>
      <patternFill patternType="solid">
        <fgColor indexed="53"/>
        <bgColor indexed="64"/>
      </patternFill>
    </fill>
    <fill>
      <patternFill patternType="solid">
        <fgColor indexed="19"/>
        <bgColor indexed="64"/>
      </patternFill>
    </fill>
    <fill>
      <patternFill patternType="solid">
        <fgColor indexed="14"/>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lightGray">
        <fgColor indexed="9"/>
        <bgColor indexed="10"/>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s>
  <borders count="63">
    <border>
      <left/>
      <right/>
      <top/>
      <bottom/>
      <diagonal/>
    </border>
    <border>
      <left style="thin"/>
      <right style="thin"/>
      <top style="thin"/>
      <bottom style="mediu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ck">
        <color indexed="53"/>
      </left>
      <right style="thick">
        <color indexed="53"/>
      </right>
      <top style="thick">
        <color indexed="53"/>
      </top>
      <bottom style="thick">
        <color indexed="53"/>
      </bottom>
    </border>
    <border>
      <left style="thick">
        <color indexed="18"/>
      </left>
      <right style="thick">
        <color indexed="18"/>
      </right>
      <top style="thick">
        <color indexed="18"/>
      </top>
      <bottom style="thick">
        <color indexed="18"/>
      </bottom>
    </border>
    <border>
      <left style="thick">
        <color indexed="10"/>
      </left>
      <right style="thick">
        <color indexed="10"/>
      </right>
      <top style="thick">
        <color indexed="10"/>
      </top>
      <bottom style="thick">
        <color indexed="10"/>
      </bottom>
    </border>
    <border>
      <left>
        <color indexed="63"/>
      </left>
      <right style="thin"/>
      <top style="thin"/>
      <bottom style="medium">
        <color indexed="23"/>
      </bottom>
    </border>
    <border>
      <left style="double">
        <color indexed="63"/>
      </left>
      <right style="double">
        <color indexed="63"/>
      </right>
      <top style="double">
        <color indexed="63"/>
      </top>
      <bottom style="double">
        <color indexed="63"/>
      </bottom>
    </border>
    <border>
      <left>
        <color indexed="63"/>
      </left>
      <right style="thin"/>
      <top style="thin"/>
      <bottom style="medium">
        <color indexed="55"/>
      </bottom>
    </border>
    <border>
      <left style="thin">
        <color indexed="55"/>
      </left>
      <right style="thin">
        <color indexed="55"/>
      </right>
      <top style="thin">
        <color indexed="55"/>
      </top>
      <bottom style="thin">
        <color indexed="55"/>
      </bottom>
    </border>
    <border>
      <left>
        <color indexed="63"/>
      </left>
      <right style="thin"/>
      <top style="thin"/>
      <bottom style="thin"/>
    </border>
    <border>
      <left>
        <color indexed="63"/>
      </left>
      <right>
        <color indexed="63"/>
      </right>
      <top>
        <color indexed="63"/>
      </top>
      <bottom style="double">
        <color indexed="53"/>
      </bottom>
    </border>
    <border diagonalUp="1">
      <left style="thin"/>
      <right style="thin"/>
      <top style="thin"/>
      <bottom style="thin"/>
      <diagonal style="thin">
        <color indexed="53"/>
      </diagonal>
    </border>
    <border diagonalUp="1">
      <left style="thin"/>
      <right style="thin"/>
      <top>
        <color indexed="63"/>
      </top>
      <bottom style="thin"/>
      <diagonal style="thin">
        <color indexed="53"/>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diagonalUp="1" diagonalDown="1">
      <left style="thin"/>
      <right style="thin"/>
      <top style="medium"/>
      <bottom style="thin"/>
      <diagonal style="thin"/>
    </border>
    <border diagonalUp="1" diagonalDown="1">
      <left style="thin"/>
      <right style="thin"/>
      <top>
        <color indexed="63"/>
      </top>
      <bottom style="thin"/>
      <diagonal style="thin"/>
    </border>
    <border>
      <left style="thin"/>
      <right style="thin"/>
      <top style="medium"/>
      <bottom style="thin"/>
    </border>
    <border diagonalUp="1" diagonalDown="1">
      <left style="thin"/>
      <right style="thin"/>
      <top style="thin"/>
      <bottom style="thin"/>
      <diagonal style="thin"/>
    </border>
    <border>
      <left>
        <color indexed="63"/>
      </left>
      <right>
        <color indexed="63"/>
      </right>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diagonalUp="1" diagonalDown="1">
      <left style="thin"/>
      <right style="thin"/>
      <top style="thin"/>
      <bottom style="medium"/>
      <diagonal style="thin"/>
    </border>
    <border diagonalUp="1" diagonalDown="1">
      <left style="thin"/>
      <right style="thin"/>
      <top style="thin"/>
      <bottom>
        <color indexed="63"/>
      </bottom>
      <diagonal style="thin"/>
    </border>
    <border>
      <left>
        <color indexed="63"/>
      </left>
      <right>
        <color indexed="63"/>
      </right>
      <top style="medium"/>
      <bottom>
        <color indexed="63"/>
      </bottom>
    </border>
    <border>
      <left style="thin"/>
      <right style="medium">
        <color indexed="10"/>
      </right>
      <top style="thin"/>
      <bottom style="thin"/>
    </border>
    <border>
      <left style="thin"/>
      <right style="thin"/>
      <top style="medium"/>
      <bottom>
        <color indexed="63"/>
      </bottom>
    </border>
    <border diagonalUp="1">
      <left style="thin"/>
      <right style="thin"/>
      <top style="thin"/>
      <bottom style="medium"/>
      <diagonal style="thin">
        <color indexed="53"/>
      </diagonal>
    </border>
    <border>
      <left style="medium"/>
      <right style="medium"/>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thin"/>
    </border>
  </borders>
  <cellStyleXfs count="8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4" fillId="2" borderId="1" applyNumberFormat="0" applyFont="0" applyBorder="0" applyAlignment="0">
      <protection/>
    </xf>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7" fillId="4" borderId="2" applyNumberFormat="0" applyAlignment="0" applyProtection="0"/>
    <xf numFmtId="0" fontId="28" fillId="16" borderId="3" applyNumberFormat="0" applyAlignment="0" applyProtection="0"/>
    <xf numFmtId="0" fontId="29" fillId="16" borderId="2" applyNumberFormat="0" applyAlignment="0" applyProtection="0"/>
    <xf numFmtId="0" fontId="1" fillId="0" borderId="0" applyNumberFormat="0" applyFill="0" applyBorder="0" applyAlignment="0" applyProtection="0"/>
    <xf numFmtId="0" fontId="30" fillId="0" borderId="0" applyNumberForma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21" fillId="17" borderId="8" applyNumberFormat="0" applyAlignment="0">
      <protection/>
    </xf>
    <xf numFmtId="0" fontId="35" fillId="18" borderId="9">
      <alignment horizontal="center"/>
      <protection/>
    </xf>
    <xf numFmtId="0" fontId="36" fillId="19" borderId="10">
      <alignment horizontal="center"/>
      <protection/>
    </xf>
    <xf numFmtId="0" fontId="37" fillId="20" borderId="11" applyNumberFormat="0">
      <alignment horizontal="center" vertical="center"/>
      <protection/>
    </xf>
    <xf numFmtId="0" fontId="38" fillId="0" borderId="12" applyBorder="0">
      <alignment horizontal="center" vertical="center"/>
      <protection/>
    </xf>
    <xf numFmtId="0" fontId="39" fillId="11" borderId="13" applyNumberFormat="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0">
      <alignment/>
      <protection/>
    </xf>
    <xf numFmtId="0" fontId="0" fillId="0" borderId="0" applyNumberFormat="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2" fillId="0" borderId="0" applyNumberFormat="0" applyFill="0" applyBorder="0" applyAlignment="0" applyProtection="0"/>
    <xf numFmtId="0" fontId="43" fillId="22" borderId="14" applyBorder="0">
      <alignment horizontal="center" vertical="center"/>
      <protection/>
    </xf>
    <xf numFmtId="0" fontId="44" fillId="20" borderId="0" applyNumberFormat="0" applyBorder="0" applyAlignment="0" applyProtection="0"/>
    <xf numFmtId="0" fontId="45" fillId="0" borderId="0" applyNumberFormat="0" applyFill="0" applyBorder="0" applyAlignment="0" applyProtection="0"/>
    <xf numFmtId="0" fontId="19" fillId="21" borderId="15" applyNumberFormat="0" applyFont="0" applyAlignment="0" applyProtection="0"/>
    <xf numFmtId="9" fontId="19" fillId="0" borderId="0" applyFont="0" applyFill="0" applyBorder="0" applyAlignment="0" applyProtection="0"/>
    <xf numFmtId="0" fontId="16" fillId="0" borderId="16">
      <alignment horizontal="center" vertical="center"/>
      <protection/>
    </xf>
    <xf numFmtId="0" fontId="46" fillId="0" borderId="17" applyNumberFormat="0" applyFill="0" applyAlignment="0" applyProtection="0"/>
    <xf numFmtId="0" fontId="21" fillId="23" borderId="1">
      <alignment vertical="center"/>
      <protection/>
    </xf>
    <xf numFmtId="0" fontId="35" fillId="20" borderId="18">
      <alignment horizontal="center" vertical="center"/>
      <protection/>
    </xf>
    <xf numFmtId="0" fontId="16" fillId="17" borderId="19">
      <alignment horizontal="center" vertical="center"/>
      <protection/>
    </xf>
    <xf numFmtId="0" fontId="47" fillId="0" borderId="0" applyNumberForma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48" fillId="19" borderId="0" applyNumberFormat="0" applyBorder="0" applyAlignment="0" applyProtection="0"/>
  </cellStyleXfs>
  <cellXfs count="817">
    <xf numFmtId="0" fontId="0" fillId="0" borderId="0" xfId="0" applyNumberFormat="1" applyFont="1" applyFill="1" applyBorder="1" applyAlignment="1" applyProtection="1">
      <alignment vertical="top"/>
      <protection/>
    </xf>
    <xf numFmtId="0" fontId="7" fillId="0" borderId="0" xfId="61" applyNumberFormat="1" applyFont="1" applyFill="1" applyBorder="1" applyAlignment="1" applyProtection="1">
      <alignment vertical="top"/>
      <protection/>
    </xf>
    <xf numFmtId="0" fontId="0" fillId="0" borderId="0" xfId="61" applyNumberFormat="1" applyFont="1" applyFill="1" applyBorder="1" applyAlignment="1" applyProtection="1">
      <alignment horizontal="left" vertical="top"/>
      <protection/>
    </xf>
    <xf numFmtId="0" fontId="0" fillId="0" borderId="0" xfId="61" applyNumberFormat="1" applyFont="1" applyFill="1" applyBorder="1" applyAlignment="1" applyProtection="1">
      <alignment vertical="top"/>
      <protection/>
    </xf>
    <xf numFmtId="0" fontId="0" fillId="0" borderId="0" xfId="61" applyNumberFormat="1" applyFont="1" applyFill="1" applyBorder="1" applyAlignment="1" applyProtection="1">
      <alignment horizontal="right" vertical="top"/>
      <protection/>
    </xf>
    <xf numFmtId="0" fontId="5" fillId="0" borderId="0" xfId="61" applyNumberFormat="1" applyFont="1" applyFill="1" applyBorder="1" applyAlignment="1" applyProtection="1">
      <alignment horizontal="right" vertical="top"/>
      <protection/>
    </xf>
    <xf numFmtId="0" fontId="7" fillId="0" borderId="20" xfId="61" applyNumberFormat="1" applyFont="1" applyFill="1" applyBorder="1" applyAlignment="1" applyProtection="1">
      <alignment vertical="top"/>
      <protection/>
    </xf>
    <xf numFmtId="0" fontId="0" fillId="0" borderId="20" xfId="61" applyNumberFormat="1" applyFont="1" applyFill="1" applyBorder="1" applyAlignment="1" applyProtection="1">
      <alignment vertical="top"/>
      <protection/>
    </xf>
    <xf numFmtId="0" fontId="11" fillId="0" borderId="0"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0" xfId="61" applyNumberFormat="1" applyFont="1" applyFill="1" applyBorder="1" applyAlignment="1" applyProtection="1">
      <alignment horizontal="right" vertical="top"/>
      <protection/>
    </xf>
    <xf numFmtId="0" fontId="5" fillId="0" borderId="0" xfId="61" applyNumberFormat="1" applyFont="1" applyFill="1" applyBorder="1" applyAlignment="1" applyProtection="1">
      <alignment vertical="top"/>
      <protection/>
    </xf>
    <xf numFmtId="0" fontId="0" fillId="0" borderId="21" xfId="61" applyNumberFormat="1" applyFont="1" applyFill="1" applyBorder="1" applyAlignment="1" applyProtection="1">
      <alignment vertical="top"/>
      <protection/>
    </xf>
    <xf numFmtId="0" fontId="0" fillId="0" borderId="22" xfId="61" applyNumberFormat="1" applyFont="1" applyFill="1" applyBorder="1" applyAlignment="1" applyProtection="1">
      <alignment vertical="top"/>
      <protection/>
    </xf>
    <xf numFmtId="0" fontId="12" fillId="0" borderId="23" xfId="61" applyNumberFormat="1" applyFont="1" applyFill="1" applyBorder="1" applyAlignment="1" applyProtection="1">
      <alignment vertical="top"/>
      <protection/>
    </xf>
    <xf numFmtId="0" fontId="12" fillId="0" borderId="24" xfId="61" applyNumberFormat="1" applyFont="1" applyFill="1" applyBorder="1" applyAlignment="1" applyProtection="1">
      <alignment vertical="top"/>
      <protection/>
    </xf>
    <xf numFmtId="0" fontId="12" fillId="0" borderId="25" xfId="61" applyNumberFormat="1" applyFont="1" applyFill="1" applyBorder="1" applyAlignment="1" applyProtection="1">
      <alignment vertical="top"/>
      <protection/>
    </xf>
    <xf numFmtId="0" fontId="12" fillId="0" borderId="26" xfId="61" applyNumberFormat="1" applyFont="1" applyFill="1" applyBorder="1" applyAlignment="1" applyProtection="1">
      <alignment vertical="top"/>
      <protection/>
    </xf>
    <xf numFmtId="0" fontId="12" fillId="0" borderId="16" xfId="61" applyNumberFormat="1" applyFont="1" applyFill="1" applyBorder="1" applyAlignment="1" applyProtection="1">
      <alignment vertical="top"/>
      <protection/>
    </xf>
    <xf numFmtId="0" fontId="12" fillId="0" borderId="27" xfId="61" applyNumberFormat="1" applyFont="1" applyFill="1" applyBorder="1" applyAlignment="1" applyProtection="1">
      <alignment vertical="top"/>
      <protection/>
    </xf>
    <xf numFmtId="0" fontId="12" fillId="0" borderId="22" xfId="61" applyNumberFormat="1" applyFont="1" applyFill="1" applyBorder="1" applyAlignment="1" applyProtection="1">
      <alignment vertical="top"/>
      <protection/>
    </xf>
    <xf numFmtId="0" fontId="7" fillId="0" borderId="0" xfId="61" applyNumberFormat="1" applyFont="1" applyFill="1" applyBorder="1" applyAlignment="1" applyProtection="1">
      <alignment horizontal="left" vertical="top" wrapText="1"/>
      <protection/>
    </xf>
    <xf numFmtId="0" fontId="8" fillId="0" borderId="0" xfId="61" applyNumberFormat="1" applyFont="1" applyFill="1" applyBorder="1" applyAlignment="1" applyProtection="1">
      <alignment horizontal="left" vertical="top" wrapText="1" indent="1"/>
      <protection/>
    </xf>
    <xf numFmtId="0" fontId="13" fillId="0" borderId="0" xfId="61" applyNumberFormat="1" applyFont="1" applyFill="1" applyBorder="1" applyAlignment="1" applyProtection="1">
      <alignment horizontal="center" vertical="top"/>
      <protection/>
    </xf>
    <xf numFmtId="0" fontId="0" fillId="0" borderId="25" xfId="61" applyNumberFormat="1" applyFont="1" applyFill="1" applyBorder="1" applyAlignment="1" applyProtection="1">
      <alignment horizontal="center" vertical="top"/>
      <protection/>
    </xf>
    <xf numFmtId="0" fontId="0" fillId="0" borderId="16" xfId="61" applyNumberFormat="1" applyFont="1" applyFill="1" applyBorder="1" applyAlignment="1" applyProtection="1">
      <alignment vertical="top"/>
      <protection/>
    </xf>
    <xf numFmtId="0" fontId="12" fillId="0" borderId="28" xfId="61" applyNumberFormat="1" applyFont="1" applyFill="1" applyBorder="1" applyAlignment="1" applyProtection="1">
      <alignment horizontal="center" vertical="top"/>
      <protection/>
    </xf>
    <xf numFmtId="0" fontId="14" fillId="0" borderId="29" xfId="61" applyNumberFormat="1" applyFont="1" applyFill="1" applyBorder="1" applyAlignment="1" applyProtection="1">
      <alignment horizontal="center" vertical="top"/>
      <protection/>
    </xf>
    <xf numFmtId="0" fontId="15" fillId="0" borderId="29" xfId="61" applyNumberFormat="1" applyFont="1" applyFill="1" applyBorder="1" applyAlignment="1" applyProtection="1">
      <alignment horizontal="left" vertical="top"/>
      <protection/>
    </xf>
    <xf numFmtId="0" fontId="14" fillId="0" borderId="29" xfId="61" applyNumberFormat="1" applyFont="1" applyFill="1" applyBorder="1" applyAlignment="1" applyProtection="1">
      <alignment horizontal="center" vertical="top" wrapText="1"/>
      <protection/>
    </xf>
    <xf numFmtId="0" fontId="14" fillId="0" borderId="30" xfId="61" applyNumberFormat="1" applyFont="1" applyFill="1" applyBorder="1" applyAlignment="1" applyProtection="1">
      <alignment horizontal="center" vertical="top"/>
      <protection/>
    </xf>
    <xf numFmtId="0" fontId="15" fillId="0" borderId="0" xfId="61" applyNumberFormat="1" applyFont="1" applyFill="1" applyBorder="1" applyAlignment="1" applyProtection="1">
      <alignment vertical="top"/>
      <protection/>
    </xf>
    <xf numFmtId="49" fontId="12" fillId="0" borderId="28" xfId="61" applyNumberFormat="1" applyFont="1" applyFill="1" applyBorder="1" applyAlignment="1" applyProtection="1">
      <alignment horizontal="center" vertical="top"/>
      <protection/>
    </xf>
    <xf numFmtId="0" fontId="14" fillId="0" borderId="30" xfId="61" applyNumberFormat="1" applyFont="1" applyFill="1" applyBorder="1" applyAlignment="1" applyProtection="1">
      <alignment horizontal="center" vertical="top" wrapText="1"/>
      <protection/>
    </xf>
    <xf numFmtId="0" fontId="15" fillId="0" borderId="30" xfId="61" applyNumberFormat="1" applyFont="1" applyFill="1" applyBorder="1" applyAlignment="1" applyProtection="1">
      <alignment horizontal="left" vertical="top"/>
      <protection/>
    </xf>
    <xf numFmtId="0" fontId="5" fillId="22" borderId="1" xfId="61" applyNumberFormat="1" applyFont="1" applyFill="1" applyBorder="1" applyAlignment="1" applyProtection="1">
      <alignment horizontal="center" vertical="top"/>
      <protection/>
    </xf>
    <xf numFmtId="0" fontId="9" fillId="0" borderId="0" xfId="61" applyNumberFormat="1" applyFont="1" applyFill="1" applyBorder="1" applyAlignment="1" applyProtection="1">
      <alignment vertical="top"/>
      <protection/>
    </xf>
    <xf numFmtId="0" fontId="0" fillId="0" borderId="31" xfId="61" applyNumberFormat="1" applyFont="1" applyFill="1" applyBorder="1" applyAlignment="1" applyProtection="1">
      <alignment horizontal="left" vertical="top"/>
      <protection/>
    </xf>
    <xf numFmtId="0" fontId="10" fillId="0" borderId="0" xfId="61" applyNumberFormat="1" applyFont="1" applyFill="1" applyBorder="1" applyAlignment="1" applyProtection="1">
      <alignment vertical="top"/>
      <protection/>
    </xf>
    <xf numFmtId="0" fontId="23" fillId="0" borderId="21" xfId="61" applyNumberFormat="1" applyFont="1" applyFill="1" applyBorder="1" applyAlignment="1" applyProtection="1">
      <alignment horizontal="right" vertical="top"/>
      <protection/>
    </xf>
    <xf numFmtId="0" fontId="0" fillId="0" borderId="0" xfId="61" applyNumberFormat="1" applyFont="1" applyFill="1" applyBorder="1" applyAlignment="1" applyProtection="1">
      <alignment horizontal="center" vertical="top"/>
      <protection/>
    </xf>
    <xf numFmtId="0" fontId="22" fillId="3" borderId="32" xfId="63" applyFont="1" applyFill="1" applyBorder="1" applyAlignment="1">
      <alignment horizontal="center" vertical="top"/>
      <protection/>
    </xf>
    <xf numFmtId="0" fontId="21" fillId="0" borderId="8" xfId="63" applyNumberFormat="1" applyFont="1" applyFill="1" applyBorder="1" applyAlignment="1">
      <alignment horizontal="center" vertical="center"/>
      <protection/>
    </xf>
    <xf numFmtId="0" fontId="22" fillId="3" borderId="33" xfId="63" applyFont="1" applyFill="1" applyBorder="1" applyAlignment="1">
      <alignment horizontal="center" vertical="top"/>
      <protection/>
    </xf>
    <xf numFmtId="0" fontId="5" fillId="0" borderId="31" xfId="61" applyNumberFormat="1" applyFont="1" applyFill="1" applyBorder="1" applyAlignment="1" applyProtection="1">
      <alignment horizontal="left" vertical="top"/>
      <protection/>
    </xf>
    <xf numFmtId="0" fontId="5" fillId="0" borderId="0" xfId="61" applyNumberFormat="1" applyFont="1" applyFill="1" applyBorder="1" applyAlignment="1" applyProtection="1">
      <alignment vertical="top"/>
      <protection/>
    </xf>
    <xf numFmtId="2" fontId="18" fillId="0" borderId="8" xfId="63" applyNumberFormat="1" applyFont="1" applyBorder="1" applyAlignment="1">
      <alignment horizontal="center" vertical="center"/>
      <protection/>
    </xf>
    <xf numFmtId="0" fontId="18" fillId="3" borderId="32" xfId="61" applyNumberFormat="1" applyFont="1" applyFill="1" applyBorder="1" applyAlignment="1" applyProtection="1">
      <alignment horizontal="center" vertical="top"/>
      <protection/>
    </xf>
    <xf numFmtId="0" fontId="18" fillId="24" borderId="34" xfId="61" applyNumberFormat="1" applyFont="1" applyFill="1" applyBorder="1" applyAlignment="1" applyProtection="1">
      <alignment horizontal="center" vertical="top"/>
      <protection/>
    </xf>
    <xf numFmtId="0" fontId="18" fillId="24" borderId="30" xfId="61" applyNumberFormat="1" applyFont="1" applyFill="1" applyBorder="1" applyAlignment="1" applyProtection="1">
      <alignment horizontal="center" vertical="top"/>
      <protection/>
    </xf>
    <xf numFmtId="0" fontId="0" fillId="0" borderId="30" xfId="61" applyNumberFormat="1" applyFont="1" applyFill="1" applyBorder="1" applyAlignment="1" applyProtection="1">
      <alignment vertical="top"/>
      <protection/>
    </xf>
    <xf numFmtId="2" fontId="5" fillId="0" borderId="30" xfId="61" applyNumberFormat="1" applyFont="1" applyFill="1" applyBorder="1" applyAlignment="1" applyProtection="1">
      <alignment vertical="top"/>
      <protection/>
    </xf>
    <xf numFmtId="0" fontId="18" fillId="3" borderId="35" xfId="61" applyNumberFormat="1" applyFont="1" applyFill="1" applyBorder="1" applyAlignment="1" applyProtection="1">
      <alignment horizontal="center" vertical="top"/>
      <protection/>
    </xf>
    <xf numFmtId="0" fontId="18" fillId="0" borderId="8" xfId="61" applyNumberFormat="1" applyFont="1" applyFill="1" applyBorder="1" applyAlignment="1" applyProtection="1">
      <alignment horizontal="center" vertical="top"/>
      <protection/>
    </xf>
    <xf numFmtId="0" fontId="0" fillId="0" borderId="8" xfId="61" applyNumberFormat="1" applyFont="1" applyFill="1" applyBorder="1" applyAlignment="1" applyProtection="1">
      <alignment vertical="top"/>
      <protection/>
    </xf>
    <xf numFmtId="2" fontId="49" fillId="0" borderId="8" xfId="63" applyNumberFormat="1" applyFont="1" applyBorder="1" applyAlignment="1">
      <alignment horizontal="center" vertical="center"/>
      <protection/>
    </xf>
    <xf numFmtId="2" fontId="18" fillId="0" borderId="16" xfId="63" applyNumberFormat="1" applyFont="1" applyBorder="1" applyAlignment="1">
      <alignment horizontal="center" vertical="center"/>
      <protection/>
    </xf>
    <xf numFmtId="2" fontId="18" fillId="0" borderId="1" xfId="61" applyNumberFormat="1" applyFont="1" applyFill="1" applyBorder="1" applyAlignment="1" applyProtection="1">
      <alignment vertical="top"/>
      <protection/>
    </xf>
    <xf numFmtId="2" fontId="18" fillId="20" borderId="1" xfId="61" applyNumberFormat="1" applyFont="1" applyFill="1" applyBorder="1" applyAlignment="1" applyProtection="1">
      <alignment vertical="top"/>
      <protection/>
    </xf>
    <xf numFmtId="2" fontId="18" fillId="0" borderId="1" xfId="61" applyNumberFormat="1" applyFont="1" applyFill="1" applyBorder="1" applyAlignment="1" applyProtection="1">
      <alignment horizontal="center" vertical="top"/>
      <protection/>
    </xf>
    <xf numFmtId="0" fontId="18" fillId="0" borderId="1" xfId="61" applyNumberFormat="1" applyFont="1" applyFill="1" applyBorder="1" applyAlignment="1" applyProtection="1">
      <alignment horizontal="center" vertical="top"/>
      <protection/>
    </xf>
    <xf numFmtId="0" fontId="0" fillId="0" borderId="1" xfId="61" applyNumberFormat="1" applyFont="1" applyFill="1" applyBorder="1" applyAlignment="1" applyProtection="1">
      <alignment vertical="top"/>
      <protection/>
    </xf>
    <xf numFmtId="0" fontId="5" fillId="10" borderId="36" xfId="61" applyFont="1" applyFill="1" applyBorder="1" applyAlignment="1">
      <alignment horizontal="center" vertical="center"/>
    </xf>
    <xf numFmtId="0" fontId="5" fillId="10" borderId="37" xfId="61" applyFont="1" applyFill="1" applyBorder="1" applyAlignment="1">
      <alignment horizontal="center" vertical="center"/>
    </xf>
    <xf numFmtId="0" fontId="16" fillId="3" borderId="32" xfId="61" applyNumberFormat="1" applyFont="1" applyFill="1" applyBorder="1" applyAlignment="1" applyProtection="1">
      <alignment horizontal="center" vertical="top"/>
      <protection/>
    </xf>
    <xf numFmtId="0" fontId="18" fillId="0" borderId="25" xfId="61" applyFont="1" applyBorder="1" applyAlignment="1">
      <alignment horizontal="center" vertical="center"/>
    </xf>
    <xf numFmtId="0" fontId="16" fillId="3" borderId="35" xfId="61" applyNumberFormat="1" applyFont="1" applyFill="1" applyBorder="1" applyAlignment="1" applyProtection="1">
      <alignment horizontal="center" vertical="top"/>
      <protection/>
    </xf>
    <xf numFmtId="0" fontId="5" fillId="10" borderId="25" xfId="61" applyFont="1" applyFill="1" applyBorder="1" applyAlignment="1">
      <alignment horizontal="center" vertical="center"/>
    </xf>
    <xf numFmtId="0" fontId="5" fillId="10" borderId="8" xfId="61" applyFont="1" applyFill="1" applyBorder="1" applyAlignment="1">
      <alignment horizontal="center" vertical="center"/>
    </xf>
    <xf numFmtId="0" fontId="0" fillId="24" borderId="0" xfId="61" applyNumberFormat="1" applyFont="1" applyFill="1" applyBorder="1" applyAlignment="1" applyProtection="1">
      <alignment vertical="top"/>
      <protection/>
    </xf>
    <xf numFmtId="0" fontId="18" fillId="0" borderId="30" xfId="61" applyNumberFormat="1" applyFont="1" applyFill="1" applyBorder="1" applyAlignment="1" applyProtection="1">
      <alignment vertical="top"/>
      <protection/>
    </xf>
    <xf numFmtId="0" fontId="18" fillId="0" borderId="30" xfId="61" applyNumberFormat="1" applyFont="1" applyFill="1" applyBorder="1" applyAlignment="1" applyProtection="1">
      <alignment horizontal="center" vertical="top"/>
      <protection/>
    </xf>
    <xf numFmtId="0" fontId="0" fillId="0" borderId="29" xfId="61" applyNumberFormat="1" applyFont="1" applyFill="1" applyBorder="1" applyAlignment="1" applyProtection="1">
      <alignment vertical="top"/>
      <protection/>
    </xf>
    <xf numFmtId="0" fontId="18" fillId="0" borderId="8" xfId="61" applyNumberFormat="1" applyFont="1" applyFill="1" applyBorder="1" applyAlignment="1" applyProtection="1">
      <alignment vertical="top"/>
      <protection/>
    </xf>
    <xf numFmtId="0" fontId="18" fillId="0" borderId="1" xfId="61" applyNumberFormat="1" applyFont="1" applyFill="1" applyBorder="1" applyAlignment="1" applyProtection="1">
      <alignment vertical="top"/>
      <protection/>
    </xf>
    <xf numFmtId="0" fontId="14" fillId="0" borderId="0" xfId="61" applyNumberFormat="1" applyFont="1" applyFill="1" applyBorder="1" applyAlignment="1" applyProtection="1">
      <alignment horizontal="center" vertical="top"/>
      <protection/>
    </xf>
    <xf numFmtId="0" fontId="6" fillId="0" borderId="0" xfId="61" applyNumberFormat="1" applyFont="1" applyFill="1" applyBorder="1" applyAlignment="1" applyProtection="1">
      <alignment vertical="top"/>
      <protection/>
    </xf>
    <xf numFmtId="0" fontId="7" fillId="0" borderId="0" xfId="61" applyNumberFormat="1" applyFont="1" applyFill="1" applyBorder="1" applyAlignment="1" applyProtection="1">
      <alignment horizontal="left" vertical="top"/>
      <protection/>
    </xf>
    <xf numFmtId="0" fontId="20" fillId="0" borderId="20" xfId="61" applyNumberFormat="1" applyFont="1" applyFill="1" applyBorder="1" applyAlignment="1" applyProtection="1">
      <alignment vertical="top"/>
      <protection/>
    </xf>
    <xf numFmtId="0" fontId="20" fillId="0" borderId="20" xfId="61" applyNumberFormat="1" applyFont="1" applyFill="1" applyBorder="1" applyAlignment="1" applyProtection="1">
      <alignment horizontal="right" vertical="top"/>
      <protection/>
    </xf>
    <xf numFmtId="0" fontId="19" fillId="0" borderId="20" xfId="61" applyNumberFormat="1" applyFont="1" applyFill="1" applyBorder="1" applyAlignment="1" applyProtection="1">
      <alignment vertical="top"/>
      <protection/>
    </xf>
    <xf numFmtId="0" fontId="0" fillId="0" borderId="20" xfId="61" applyNumberFormat="1" applyFont="1" applyFill="1" applyBorder="1" applyAlignment="1" applyProtection="1">
      <alignment horizontal="right" vertical="top"/>
      <protection/>
    </xf>
    <xf numFmtId="0" fontId="15" fillId="0" borderId="0" xfId="61" applyNumberFormat="1" applyFont="1" applyFill="1" applyBorder="1" applyAlignment="1" applyProtection="1">
      <alignment horizontal="center" vertical="top"/>
      <protection/>
    </xf>
    <xf numFmtId="0" fontId="7" fillId="24" borderId="0" xfId="61" applyNumberFormat="1" applyFont="1" applyFill="1" applyBorder="1" applyAlignment="1" applyProtection="1">
      <alignment vertical="top"/>
      <protection/>
    </xf>
    <xf numFmtId="0" fontId="14" fillId="24" borderId="0" xfId="61" applyNumberFormat="1" applyFont="1" applyFill="1" applyBorder="1" applyAlignment="1" applyProtection="1">
      <alignment horizontal="center" vertical="top"/>
      <protection/>
    </xf>
    <xf numFmtId="0" fontId="51" fillId="0" borderId="28" xfId="61" applyNumberFormat="1" applyFont="1" applyFill="1" applyBorder="1" applyAlignment="1" applyProtection="1">
      <alignment horizontal="center" vertical="top"/>
      <protection/>
    </xf>
    <xf numFmtId="17" fontId="15" fillId="24" borderId="0" xfId="61" applyNumberFormat="1" applyFont="1" applyFill="1" applyBorder="1" applyAlignment="1" applyProtection="1">
      <alignment vertical="top"/>
      <protection/>
    </xf>
    <xf numFmtId="49" fontId="51" fillId="0" borderId="28" xfId="61" applyNumberFormat="1" applyFont="1" applyFill="1" applyBorder="1" applyAlignment="1" applyProtection="1">
      <alignment horizontal="center" vertical="top"/>
      <protection/>
    </xf>
    <xf numFmtId="0" fontId="54" fillId="0" borderId="38" xfId="61" applyNumberFormat="1" applyFont="1" applyFill="1" applyBorder="1" applyAlignment="1" applyProtection="1">
      <alignment vertical="top"/>
      <protection/>
    </xf>
    <xf numFmtId="0" fontId="54" fillId="0" borderId="39" xfId="61" applyNumberFormat="1" applyFont="1" applyFill="1" applyBorder="1" applyAlignment="1" applyProtection="1">
      <alignment vertical="top"/>
      <protection/>
    </xf>
    <xf numFmtId="0" fontId="54" fillId="0" borderId="40" xfId="61" applyNumberFormat="1" applyFont="1" applyFill="1" applyBorder="1" applyAlignment="1" applyProtection="1">
      <alignment vertical="top"/>
      <protection/>
    </xf>
    <xf numFmtId="0" fontId="54" fillId="0" borderId="1" xfId="61" applyNumberFormat="1" applyFont="1" applyFill="1" applyBorder="1" applyAlignment="1" applyProtection="1">
      <alignment horizontal="center" vertical="top"/>
      <protection/>
    </xf>
    <xf numFmtId="0" fontId="7" fillId="25" borderId="0" xfId="61" applyNumberFormat="1" applyFont="1" applyFill="1" applyBorder="1" applyAlignment="1" applyProtection="1">
      <alignment vertical="top"/>
      <protection/>
    </xf>
    <xf numFmtId="0" fontId="0" fillId="25" borderId="0" xfId="61" applyNumberFormat="1" applyFont="1" applyFill="1" applyBorder="1" applyAlignment="1" applyProtection="1">
      <alignment vertical="top"/>
      <protection/>
    </xf>
    <xf numFmtId="2" fontId="18" fillId="0" borderId="1" xfId="63" applyNumberFormat="1" applyFont="1" applyBorder="1" applyAlignment="1">
      <alignment horizontal="center" vertical="center"/>
      <protection/>
    </xf>
    <xf numFmtId="2" fontId="49" fillId="0" borderId="1" xfId="63" applyNumberFormat="1" applyFont="1" applyBorder="1" applyAlignment="1">
      <alignment horizontal="center" vertical="center"/>
      <protection/>
    </xf>
    <xf numFmtId="2" fontId="18" fillId="0" borderId="40" xfId="63" applyNumberFormat="1" applyFont="1" applyBorder="1" applyAlignment="1">
      <alignment horizontal="center" vertical="center"/>
      <protection/>
    </xf>
    <xf numFmtId="0" fontId="7" fillId="6" borderId="0" xfId="61" applyNumberFormat="1" applyFont="1" applyFill="1" applyBorder="1" applyAlignment="1" applyProtection="1">
      <alignment vertical="top"/>
      <protection/>
    </xf>
    <xf numFmtId="0" fontId="0" fillId="6" borderId="0" xfId="61" applyNumberFormat="1" applyFont="1" applyFill="1" applyBorder="1" applyAlignment="1" applyProtection="1">
      <alignment vertical="top"/>
      <protection/>
    </xf>
    <xf numFmtId="0" fontId="7" fillId="20" borderId="0" xfId="61" applyNumberFormat="1" applyFont="1" applyFill="1" applyBorder="1" applyAlignment="1" applyProtection="1">
      <alignment vertical="top"/>
      <protection/>
    </xf>
    <xf numFmtId="0" fontId="0" fillId="20" borderId="0" xfId="61" applyNumberFormat="1" applyFont="1" applyFill="1" applyBorder="1" applyAlignment="1" applyProtection="1">
      <alignment vertical="top"/>
      <protection/>
    </xf>
    <xf numFmtId="0" fontId="6" fillId="0" borderId="0" xfId="61" applyNumberFormat="1" applyFont="1" applyFill="1" applyBorder="1" applyAlignment="1" applyProtection="1">
      <alignment vertical="top" wrapText="1"/>
      <protection/>
    </xf>
    <xf numFmtId="0" fontId="14" fillId="0" borderId="0" xfId="61" applyNumberFormat="1" applyFont="1" applyFill="1" applyBorder="1" applyAlignment="1" applyProtection="1">
      <alignment horizontal="left" vertical="top" wrapText="1"/>
      <protection/>
    </xf>
    <xf numFmtId="0" fontId="6" fillId="0" borderId="0"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horizontal="left" vertical="top" indent="6"/>
      <protection/>
    </xf>
    <xf numFmtId="0" fontId="14" fillId="0" borderId="0" xfId="61" applyNumberFormat="1" applyFont="1" applyFill="1" applyBorder="1" applyAlignment="1" applyProtection="1">
      <alignment horizontal="left" vertical="top" wrapText="1" indent="5"/>
      <protection/>
    </xf>
    <xf numFmtId="0" fontId="12" fillId="0" borderId="0" xfId="61" applyNumberFormat="1" applyFont="1" applyFill="1" applyBorder="1" applyAlignment="1" applyProtection="1">
      <alignment horizontal="center" vertical="top"/>
      <protection/>
    </xf>
    <xf numFmtId="0" fontId="14" fillId="0" borderId="0"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horizontal="left" vertical="top" indent="9"/>
      <protection/>
    </xf>
    <xf numFmtId="0" fontId="15" fillId="0" borderId="0" xfId="61" applyNumberFormat="1" applyFont="1" applyFill="1" applyBorder="1" applyAlignment="1" applyProtection="1">
      <alignment horizontal="left" vertical="top"/>
      <protection/>
    </xf>
    <xf numFmtId="0" fontId="14" fillId="0" borderId="0" xfId="61" applyNumberFormat="1" applyFont="1" applyFill="1" applyBorder="1" applyAlignment="1" applyProtection="1">
      <alignment horizontal="left" vertical="top" indent="7"/>
      <protection/>
    </xf>
    <xf numFmtId="49" fontId="12" fillId="0" borderId="0" xfId="61" applyNumberFormat="1" applyFont="1" applyFill="1" applyBorder="1" applyAlignment="1" applyProtection="1">
      <alignment horizontal="center" vertical="top"/>
      <protection/>
    </xf>
    <xf numFmtId="49" fontId="15" fillId="0" borderId="0" xfId="61" applyNumberFormat="1" applyFont="1" applyFill="1" applyBorder="1" applyAlignment="1" applyProtection="1">
      <alignment horizontal="center" vertical="top"/>
      <protection/>
    </xf>
    <xf numFmtId="0" fontId="6" fillId="0" borderId="0" xfId="61" applyNumberFormat="1" applyFont="1" applyFill="1" applyBorder="1" applyAlignment="1" applyProtection="1">
      <alignment horizontal="center" vertical="top"/>
      <protection/>
    </xf>
    <xf numFmtId="0" fontId="12" fillId="0" borderId="0" xfId="61" applyNumberFormat="1" applyFont="1" applyFill="1" applyBorder="1" applyAlignment="1" applyProtection="1">
      <alignment horizontal="left" vertical="top"/>
      <protection/>
    </xf>
    <xf numFmtId="0" fontId="12" fillId="0" borderId="0" xfId="61" applyNumberFormat="1" applyFont="1" applyFill="1" applyBorder="1" applyAlignment="1" applyProtection="1">
      <alignment vertical="top"/>
      <protection/>
    </xf>
    <xf numFmtId="0" fontId="21" fillId="20" borderId="8" xfId="63" applyNumberFormat="1" applyFont="1" applyFill="1" applyBorder="1" applyAlignment="1">
      <alignment horizontal="center" vertical="center"/>
      <protection/>
    </xf>
    <xf numFmtId="0" fontId="21" fillId="20" borderId="8" xfId="63" applyFont="1" applyFill="1" applyBorder="1" applyAlignment="1">
      <alignment vertical="center"/>
      <protection/>
    </xf>
    <xf numFmtId="0" fontId="18" fillId="20" borderId="8" xfId="74" applyFont="1" applyFill="1" applyBorder="1">
      <alignment horizontal="center" vertical="center"/>
      <protection/>
    </xf>
    <xf numFmtId="0" fontId="18" fillId="20" borderId="8" xfId="75" applyFont="1" applyFill="1" applyBorder="1">
      <alignment horizontal="center" vertical="center"/>
      <protection/>
    </xf>
    <xf numFmtId="0" fontId="18" fillId="20" borderId="1" xfId="75" applyFont="1" applyFill="1" applyBorder="1">
      <alignment horizontal="center" vertical="center"/>
      <protection/>
    </xf>
    <xf numFmtId="2" fontId="18" fillId="5" borderId="8" xfId="61" applyNumberFormat="1" applyFont="1" applyFill="1" applyBorder="1" applyAlignment="1" applyProtection="1">
      <alignment horizontal="center" vertical="top"/>
      <protection/>
    </xf>
    <xf numFmtId="2" fontId="18" fillId="5" borderId="1" xfId="61" applyNumberFormat="1" applyFont="1" applyFill="1" applyBorder="1" applyAlignment="1" applyProtection="1">
      <alignment horizontal="center" vertical="top"/>
      <protection/>
    </xf>
    <xf numFmtId="2" fontId="18" fillId="26" borderId="8" xfId="61" applyNumberFormat="1" applyFont="1" applyFill="1" applyBorder="1" applyAlignment="1" applyProtection="1">
      <alignment horizontal="center" vertical="top"/>
      <protection/>
    </xf>
    <xf numFmtId="2" fontId="18" fillId="26" borderId="1" xfId="61" applyNumberFormat="1" applyFont="1" applyFill="1" applyBorder="1" applyAlignment="1" applyProtection="1">
      <alignment horizontal="center" vertical="top"/>
      <protection/>
    </xf>
    <xf numFmtId="0" fontId="15" fillId="0" borderId="0" xfId="61"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67" fillId="0" borderId="0" xfId="0" applyNumberFormat="1" applyFont="1" applyFill="1" applyBorder="1" applyAlignment="1" applyProtection="1">
      <alignment vertical="top"/>
      <protection/>
    </xf>
    <xf numFmtId="0" fontId="7" fillId="20" borderId="8" xfId="61" applyNumberFormat="1" applyFont="1" applyFill="1" applyBorder="1" applyAlignment="1" applyProtection="1">
      <alignment horizontal="center" vertical="top"/>
      <protection/>
    </xf>
    <xf numFmtId="0" fontId="7" fillId="0" borderId="0" xfId="61" applyNumberFormat="1" applyFont="1" applyFill="1" applyBorder="1" applyAlignment="1" applyProtection="1">
      <alignment vertical="top"/>
      <protection/>
    </xf>
    <xf numFmtId="0" fontId="7" fillId="22" borderId="8" xfId="61" applyNumberFormat="1" applyFont="1" applyFill="1" applyBorder="1" applyAlignment="1" applyProtection="1">
      <alignment horizontal="center" vertical="top"/>
      <protection/>
    </xf>
    <xf numFmtId="0" fontId="7" fillId="27" borderId="8" xfId="61" applyNumberFormat="1" applyFont="1" applyFill="1" applyBorder="1" applyAlignment="1" applyProtection="1">
      <alignment horizontal="center" vertical="top"/>
      <protection/>
    </xf>
    <xf numFmtId="0" fontId="7" fillId="2" borderId="8" xfId="61" applyNumberFormat="1" applyFont="1" applyFill="1" applyBorder="1" applyAlignment="1" applyProtection="1">
      <alignment horizontal="center" vertical="top"/>
      <protection/>
    </xf>
    <xf numFmtId="0" fontId="7" fillId="0" borderId="8" xfId="61" applyNumberFormat="1" applyFont="1" applyFill="1" applyBorder="1" applyAlignment="1" applyProtection="1">
      <alignment horizontal="center" vertical="top"/>
      <protection/>
    </xf>
    <xf numFmtId="0" fontId="5" fillId="0" borderId="38" xfId="61" applyNumberFormat="1" applyFont="1" applyFill="1" applyBorder="1" applyAlignment="1" applyProtection="1">
      <alignment vertical="top"/>
      <protection/>
    </xf>
    <xf numFmtId="0" fontId="5" fillId="0" borderId="39" xfId="61" applyNumberFormat="1" applyFont="1" applyFill="1" applyBorder="1" applyAlignment="1" applyProtection="1">
      <alignment vertical="top"/>
      <protection/>
    </xf>
    <xf numFmtId="0" fontId="5" fillId="0" borderId="40" xfId="61" applyNumberFormat="1" applyFont="1" applyFill="1" applyBorder="1" applyAlignment="1" applyProtection="1">
      <alignment vertical="top"/>
      <protection/>
    </xf>
    <xf numFmtId="0" fontId="5" fillId="0" borderId="1" xfId="61" applyNumberFormat="1" applyFont="1" applyFill="1" applyBorder="1" applyAlignment="1" applyProtection="1">
      <alignment horizontal="center" vertical="top"/>
      <protection/>
    </xf>
    <xf numFmtId="0" fontId="68" fillId="0" borderId="0" xfId="0" applyNumberFormat="1" applyFont="1" applyFill="1" applyBorder="1" applyAlignment="1" applyProtection="1">
      <alignment vertical="top"/>
      <protection/>
    </xf>
    <xf numFmtId="0" fontId="3" fillId="0" borderId="8" xfId="0" applyNumberFormat="1" applyFont="1" applyFill="1" applyBorder="1" applyAlignment="1" applyProtection="1">
      <alignment vertical="top" wrapText="1"/>
      <protection/>
    </xf>
    <xf numFmtId="0" fontId="3" fillId="0" borderId="8"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vertical="top" wrapText="1"/>
      <protection/>
    </xf>
    <xf numFmtId="0" fontId="4" fillId="0" borderId="8" xfId="0" applyNumberFormat="1" applyFont="1" applyFill="1" applyBorder="1" applyAlignment="1" applyProtection="1">
      <alignment horizontal="center" vertical="top" wrapText="1"/>
      <protection/>
    </xf>
    <xf numFmtId="0" fontId="69" fillId="28" borderId="8" xfId="0" applyNumberFormat="1" applyFont="1" applyFill="1" applyBorder="1" applyAlignment="1" applyProtection="1">
      <alignment vertical="top" wrapText="1"/>
      <protection/>
    </xf>
    <xf numFmtId="0" fontId="69" fillId="28" borderId="8" xfId="0" applyNumberFormat="1" applyFont="1" applyFill="1" applyBorder="1" applyAlignment="1" applyProtection="1">
      <alignment horizontal="center" vertical="top" wrapText="1"/>
      <protection/>
    </xf>
    <xf numFmtId="0" fontId="4" fillId="22" borderId="8" xfId="0" applyNumberFormat="1" applyFont="1" applyFill="1" applyBorder="1" applyAlignment="1" applyProtection="1">
      <alignment vertical="top" wrapText="1"/>
      <protection/>
    </xf>
    <xf numFmtId="0" fontId="4" fillId="22" borderId="8" xfId="0" applyNumberFormat="1" applyFont="1" applyFill="1" applyBorder="1" applyAlignment="1" applyProtection="1">
      <alignment horizontal="center" vertical="top" wrapText="1"/>
      <protection/>
    </xf>
    <xf numFmtId="0" fontId="70" fillId="0" borderId="8" xfId="0" applyNumberFormat="1" applyFont="1" applyFill="1" applyBorder="1" applyAlignment="1" applyProtection="1">
      <alignment vertical="top" wrapText="1"/>
      <protection/>
    </xf>
    <xf numFmtId="0" fontId="70" fillId="0" borderId="8" xfId="0" applyNumberFormat="1" applyFont="1" applyFill="1" applyBorder="1" applyAlignment="1" applyProtection="1">
      <alignment horizontal="center" vertical="top" wrapText="1"/>
      <protection/>
    </xf>
    <xf numFmtId="0" fontId="3" fillId="5" borderId="8" xfId="0" applyNumberFormat="1" applyFont="1" applyFill="1" applyBorder="1" applyAlignment="1" applyProtection="1">
      <alignment vertical="top" wrapText="1"/>
      <protection/>
    </xf>
    <xf numFmtId="0" fontId="3" fillId="5" borderId="8" xfId="0" applyNumberFormat="1" applyFont="1" applyFill="1" applyBorder="1" applyAlignment="1" applyProtection="1">
      <alignment horizontal="center" vertical="top" wrapText="1"/>
      <protection/>
    </xf>
    <xf numFmtId="0" fontId="20" fillId="26" borderId="20" xfId="61" applyNumberFormat="1" applyFont="1" applyFill="1" applyBorder="1" applyAlignment="1" applyProtection="1">
      <alignment vertical="top"/>
      <protection/>
    </xf>
    <xf numFmtId="0" fontId="20" fillId="26" borderId="20" xfId="61" applyNumberFormat="1" applyFont="1" applyFill="1" applyBorder="1" applyAlignment="1" applyProtection="1">
      <alignment horizontal="right" vertical="top"/>
      <protection/>
    </xf>
    <xf numFmtId="0" fontId="18" fillId="0" borderId="8" xfId="74" applyFont="1" applyFill="1" applyBorder="1">
      <alignment horizontal="center" vertical="center"/>
      <protection/>
    </xf>
    <xf numFmtId="0" fontId="16" fillId="0" borderId="8" xfId="75" applyFont="1" applyFill="1" applyBorder="1">
      <alignment horizontal="center" vertical="center"/>
      <protection/>
    </xf>
    <xf numFmtId="0" fontId="18" fillId="0" borderId="8" xfId="75" applyFont="1" applyFill="1" applyBorder="1">
      <alignment horizontal="center" vertical="center"/>
      <protection/>
    </xf>
    <xf numFmtId="2" fontId="18" fillId="0" borderId="8" xfId="63" applyNumberFormat="1" applyFont="1" applyFill="1" applyBorder="1" applyAlignment="1">
      <alignment horizontal="center" vertical="center"/>
      <protection/>
    </xf>
    <xf numFmtId="2" fontId="49" fillId="0" borderId="8" xfId="63" applyNumberFormat="1" applyFont="1" applyFill="1" applyBorder="1" applyAlignment="1">
      <alignment horizontal="center" vertical="center"/>
      <protection/>
    </xf>
    <xf numFmtId="2" fontId="18" fillId="0" borderId="16" xfId="63" applyNumberFormat="1" applyFont="1" applyFill="1" applyBorder="1" applyAlignment="1">
      <alignment horizontal="center" vertical="center"/>
      <protection/>
    </xf>
    <xf numFmtId="0" fontId="21" fillId="26" borderId="8" xfId="63" applyNumberFormat="1" applyFont="1" applyFill="1" applyBorder="1" applyAlignment="1">
      <alignment horizontal="center" vertical="center"/>
      <protection/>
    </xf>
    <xf numFmtId="0" fontId="21" fillId="26" borderId="8" xfId="63" applyFont="1" applyFill="1" applyBorder="1" applyAlignment="1">
      <alignment vertical="center"/>
      <protection/>
    </xf>
    <xf numFmtId="2" fontId="18" fillId="0" borderId="30" xfId="61" applyNumberFormat="1" applyFont="1" applyFill="1" applyBorder="1" applyAlignment="1" applyProtection="1">
      <alignment vertical="top"/>
      <protection/>
    </xf>
    <xf numFmtId="0" fontId="12" fillId="0" borderId="8" xfId="61" applyNumberFormat="1" applyFont="1" applyFill="1" applyBorder="1" applyAlignment="1" applyProtection="1">
      <alignment horizontal="center" vertical="top"/>
      <protection/>
    </xf>
    <xf numFmtId="2" fontId="72" fillId="0" borderId="8" xfId="63" applyNumberFormat="1" applyFont="1" applyBorder="1" applyAlignment="1">
      <alignment horizontal="center" vertical="center"/>
      <protection/>
    </xf>
    <xf numFmtId="2" fontId="72" fillId="0" borderId="1" xfId="61" applyNumberFormat="1" applyFont="1" applyFill="1" applyBorder="1" applyAlignment="1" applyProtection="1">
      <alignment vertical="top"/>
      <protection/>
    </xf>
    <xf numFmtId="2" fontId="72" fillId="20" borderId="1" xfId="61" applyNumberFormat="1" applyFont="1" applyFill="1" applyBorder="1" applyAlignment="1" applyProtection="1">
      <alignment vertical="top"/>
      <protection/>
    </xf>
    <xf numFmtId="2" fontId="72" fillId="0" borderId="1" xfId="61" applyNumberFormat="1" applyFont="1" applyFill="1" applyBorder="1" applyAlignment="1" applyProtection="1">
      <alignment horizontal="center" vertical="top"/>
      <protection/>
    </xf>
    <xf numFmtId="0" fontId="72" fillId="20" borderId="8" xfId="75" applyFont="1" applyFill="1" applyBorder="1">
      <alignment horizontal="center" vertical="center"/>
      <protection/>
    </xf>
    <xf numFmtId="0" fontId="72" fillId="3" borderId="35" xfId="61" applyNumberFormat="1" applyFont="1" applyFill="1" applyBorder="1" applyAlignment="1" applyProtection="1">
      <alignment horizontal="center" vertical="top"/>
      <protection/>
    </xf>
    <xf numFmtId="2" fontId="72" fillId="0" borderId="1" xfId="63" applyNumberFormat="1" applyFont="1" applyBorder="1" applyAlignment="1">
      <alignment horizontal="center" vertical="center"/>
      <protection/>
    </xf>
    <xf numFmtId="0" fontId="72" fillId="20" borderId="1" xfId="75" applyFont="1" applyFill="1" applyBorder="1">
      <alignment horizontal="center" vertical="center"/>
      <protection/>
    </xf>
    <xf numFmtId="2" fontId="72" fillId="0" borderId="40" xfId="63" applyNumberFormat="1" applyFont="1" applyBorder="1" applyAlignment="1">
      <alignment horizontal="center" vertical="center"/>
      <protection/>
    </xf>
    <xf numFmtId="0" fontId="73" fillId="20" borderId="8" xfId="75" applyFont="1" applyFill="1" applyBorder="1">
      <alignment horizontal="center" vertical="center"/>
      <protection/>
    </xf>
    <xf numFmtId="2" fontId="73" fillId="0" borderId="8" xfId="63" applyNumberFormat="1" applyFont="1" applyBorder="1" applyAlignment="1">
      <alignment horizontal="center" vertical="center"/>
      <protection/>
    </xf>
    <xf numFmtId="0" fontId="73" fillId="3" borderId="35" xfId="61" applyNumberFormat="1" applyFont="1" applyFill="1" applyBorder="1" applyAlignment="1" applyProtection="1">
      <alignment horizontal="center" vertical="top"/>
      <protection/>
    </xf>
    <xf numFmtId="2" fontId="73" fillId="0" borderId="1" xfId="63" applyNumberFormat="1" applyFont="1" applyBorder="1" applyAlignment="1">
      <alignment horizontal="center" vertical="center"/>
      <protection/>
    </xf>
    <xf numFmtId="0" fontId="73" fillId="20" borderId="1" xfId="75" applyFont="1" applyFill="1" applyBorder="1">
      <alignment horizontal="center" vertical="center"/>
      <protection/>
    </xf>
    <xf numFmtId="2" fontId="73" fillId="0" borderId="40" xfId="63" applyNumberFormat="1" applyFont="1" applyBorder="1" applyAlignment="1">
      <alignment horizontal="center" vertical="center"/>
      <protection/>
    </xf>
    <xf numFmtId="0" fontId="5" fillId="22" borderId="38" xfId="61" applyNumberFormat="1" applyFont="1" applyFill="1" applyBorder="1" applyAlignment="1" applyProtection="1">
      <alignment horizontal="center" vertical="top"/>
      <protection/>
    </xf>
    <xf numFmtId="0" fontId="5" fillId="22" borderId="39" xfId="61" applyNumberFormat="1" applyFont="1" applyFill="1" applyBorder="1" applyAlignment="1" applyProtection="1">
      <alignment horizontal="center" vertical="top"/>
      <protection/>
    </xf>
    <xf numFmtId="0" fontId="5" fillId="22" borderId="40" xfId="61" applyNumberFormat="1" applyFont="1" applyFill="1" applyBorder="1" applyAlignment="1" applyProtection="1">
      <alignment horizontal="center" vertical="top"/>
      <protection/>
    </xf>
    <xf numFmtId="0" fontId="0" fillId="0" borderId="34" xfId="61" applyNumberFormat="1" applyFont="1" applyFill="1" applyBorder="1" applyAlignment="1" applyProtection="1">
      <alignment vertical="top"/>
      <protection/>
    </xf>
    <xf numFmtId="0" fontId="18" fillId="0" borderId="34" xfId="61" applyNumberFormat="1" applyFont="1" applyFill="1" applyBorder="1" applyAlignment="1" applyProtection="1">
      <alignment vertical="top"/>
      <protection/>
    </xf>
    <xf numFmtId="2" fontId="18" fillId="0" borderId="34" xfId="61" applyNumberFormat="1" applyFont="1" applyFill="1" applyBorder="1" applyAlignment="1" applyProtection="1">
      <alignment vertical="top"/>
      <protection/>
    </xf>
    <xf numFmtId="0" fontId="0" fillId="0" borderId="34" xfId="63" applyFont="1" applyFill="1" applyBorder="1" applyAlignment="1">
      <alignment horizontal="left" vertical="top"/>
      <protection/>
    </xf>
    <xf numFmtId="0" fontId="18" fillId="0" borderId="34" xfId="74" applyFont="1" applyFill="1" applyBorder="1">
      <alignment horizontal="center" vertical="center"/>
      <protection/>
    </xf>
    <xf numFmtId="0" fontId="16" fillId="0" borderId="34" xfId="75" applyFont="1" applyFill="1" applyBorder="1">
      <alignment horizontal="center" vertical="center"/>
      <protection/>
    </xf>
    <xf numFmtId="0" fontId="18" fillId="0" borderId="34" xfId="75" applyFont="1" applyFill="1" applyBorder="1">
      <alignment horizontal="center" vertical="center"/>
      <protection/>
    </xf>
    <xf numFmtId="2" fontId="18" fillId="0" borderId="34" xfId="63" applyNumberFormat="1" applyFont="1" applyFill="1" applyBorder="1" applyAlignment="1">
      <alignment horizontal="center" vertical="center"/>
      <protection/>
    </xf>
    <xf numFmtId="49" fontId="12" fillId="0" borderId="8" xfId="61" applyNumberFormat="1" applyFont="1" applyFill="1" applyBorder="1" applyAlignment="1" applyProtection="1">
      <alignment horizontal="center" vertical="top"/>
      <protection/>
    </xf>
    <xf numFmtId="0" fontId="18" fillId="0" borderId="30" xfId="0" applyNumberFormat="1" applyFont="1" applyFill="1" applyBorder="1" applyAlignment="1">
      <alignment horizontal="center" vertical="center"/>
    </xf>
    <xf numFmtId="0" fontId="18" fillId="20" borderId="30" xfId="0" applyFont="1" applyFill="1" applyBorder="1" applyAlignment="1">
      <alignment horizontal="center" vertical="center"/>
    </xf>
    <xf numFmtId="0" fontId="18" fillId="3" borderId="33" xfId="63" applyFont="1" applyFill="1" applyBorder="1" applyAlignment="1">
      <alignment horizontal="center" vertical="top"/>
      <protection/>
    </xf>
    <xf numFmtId="0" fontId="18" fillId="0" borderId="8" xfId="0" applyNumberFormat="1" applyFont="1" applyFill="1" applyBorder="1" applyAlignment="1">
      <alignment horizontal="center" vertical="center"/>
    </xf>
    <xf numFmtId="0" fontId="18" fillId="20" borderId="8" xfId="0" applyFont="1" applyFill="1" applyBorder="1" applyAlignment="1">
      <alignment horizontal="center" vertical="center"/>
    </xf>
    <xf numFmtId="2" fontId="18" fillId="0" borderId="8" xfId="0" applyNumberFormat="1" applyFont="1" applyBorder="1" applyAlignment="1">
      <alignment horizontal="center" vertical="center"/>
    </xf>
    <xf numFmtId="2" fontId="74" fillId="0" borderId="8" xfId="0" applyNumberFormat="1" applyFont="1" applyBorder="1" applyAlignment="1">
      <alignment horizontal="center" vertical="center"/>
    </xf>
    <xf numFmtId="2" fontId="18" fillId="0" borderId="16" xfId="0" applyNumberFormat="1" applyFont="1" applyBorder="1" applyAlignment="1">
      <alignment horizontal="center" vertical="center"/>
    </xf>
    <xf numFmtId="2" fontId="77" fillId="0" borderId="41" xfId="0" applyNumberFormat="1" applyFont="1" applyBorder="1" applyAlignment="1">
      <alignment horizontal="center" vertical="center"/>
    </xf>
    <xf numFmtId="2" fontId="77" fillId="0" borderId="42" xfId="0" applyNumberFormat="1" applyFont="1" applyBorder="1" applyAlignment="1">
      <alignment horizontal="center" vertical="center"/>
    </xf>
    <xf numFmtId="2" fontId="78" fillId="0" borderId="1" xfId="0" applyNumberFormat="1" applyFont="1" applyBorder="1" applyAlignment="1">
      <alignment horizontal="center" vertical="center"/>
    </xf>
    <xf numFmtId="0" fontId="35" fillId="20" borderId="1" xfId="74" applyBorder="1">
      <alignment horizontal="center" vertical="center"/>
      <protection/>
    </xf>
    <xf numFmtId="0" fontId="18" fillId="20" borderId="30" xfId="75" applyFont="1" applyFill="1" applyBorder="1">
      <alignment horizontal="center" vertical="center"/>
      <protection/>
    </xf>
    <xf numFmtId="0" fontId="7" fillId="25" borderId="43" xfId="61" applyNumberFormat="1" applyFont="1" applyFill="1" applyBorder="1" applyAlignment="1" applyProtection="1">
      <alignment vertical="top"/>
      <protection/>
    </xf>
    <xf numFmtId="2" fontId="18" fillId="0" borderId="40" xfId="0" applyNumberFormat="1" applyFont="1" applyBorder="1" applyAlignment="1">
      <alignment horizontal="center" vertical="center"/>
    </xf>
    <xf numFmtId="2" fontId="74" fillId="0" borderId="40" xfId="0" applyNumberFormat="1" applyFont="1" applyBorder="1" applyAlignment="1">
      <alignment horizontal="center" vertical="center"/>
    </xf>
    <xf numFmtId="0" fontId="18" fillId="20" borderId="41" xfId="0" applyFont="1" applyFill="1" applyBorder="1" applyAlignment="1">
      <alignment horizontal="center" vertical="center"/>
    </xf>
    <xf numFmtId="2" fontId="74" fillId="0" borderId="1" xfId="0" applyNumberFormat="1" applyFont="1" applyBorder="1" applyAlignment="1">
      <alignment horizontal="center" vertical="center"/>
    </xf>
    <xf numFmtId="0" fontId="18" fillId="3" borderId="44" xfId="61" applyNumberFormat="1" applyFont="1" applyFill="1" applyBorder="1" applyAlignment="1" applyProtection="1">
      <alignment horizontal="center" vertical="top"/>
      <protection/>
    </xf>
    <xf numFmtId="2" fontId="77" fillId="0" borderId="8" xfId="0" applyNumberFormat="1" applyFont="1" applyBorder="1" applyAlignment="1">
      <alignment horizontal="center" vertical="center"/>
    </xf>
    <xf numFmtId="2" fontId="77" fillId="0" borderId="16" xfId="0" applyNumberFormat="1" applyFont="1" applyBorder="1" applyAlignment="1">
      <alignment horizontal="center" vertical="center"/>
    </xf>
    <xf numFmtId="2" fontId="18" fillId="0" borderId="28" xfId="63" applyNumberFormat="1" applyFont="1" applyBorder="1" applyAlignment="1">
      <alignment horizontal="center" vertical="center"/>
      <protection/>
    </xf>
    <xf numFmtId="0" fontId="18" fillId="20" borderId="28" xfId="0" applyFont="1" applyFill="1" applyBorder="1" applyAlignment="1">
      <alignment horizontal="center" vertical="center"/>
    </xf>
    <xf numFmtId="0" fontId="35" fillId="20" borderId="28" xfId="74" applyBorder="1">
      <alignment horizontal="center" vertical="center"/>
      <protection/>
    </xf>
    <xf numFmtId="0" fontId="18" fillId="3" borderId="45" xfId="61" applyNumberFormat="1" applyFont="1" applyFill="1" applyBorder="1" applyAlignment="1" applyProtection="1">
      <alignment horizontal="center" vertical="top"/>
      <protection/>
    </xf>
    <xf numFmtId="0" fontId="8" fillId="0" borderId="46" xfId="61" applyNumberFormat="1" applyFont="1" applyFill="1" applyBorder="1" applyAlignment="1" applyProtection="1">
      <alignment vertical="top"/>
      <protection/>
    </xf>
    <xf numFmtId="0" fontId="14" fillId="0" borderId="46" xfId="61" applyNumberFormat="1" applyFont="1" applyFill="1" applyBorder="1" applyAlignment="1" applyProtection="1">
      <alignment horizontal="center" vertical="top"/>
      <protection/>
    </xf>
    <xf numFmtId="2" fontId="74" fillId="0" borderId="28" xfId="63" applyNumberFormat="1" applyFont="1" applyBorder="1" applyAlignment="1">
      <alignment horizontal="center" vertical="center"/>
      <protection/>
    </xf>
    <xf numFmtId="0" fontId="79" fillId="20" borderId="28" xfId="74" applyFont="1" applyBorder="1">
      <alignment horizontal="center" vertical="center"/>
      <protection/>
    </xf>
    <xf numFmtId="0" fontId="7" fillId="0" borderId="28" xfId="61" applyNumberFormat="1" applyFont="1" applyFill="1" applyBorder="1" applyAlignment="1" applyProtection="1">
      <alignment horizontal="left" vertical="top" wrapText="1"/>
      <protection/>
    </xf>
    <xf numFmtId="0" fontId="7" fillId="0" borderId="29" xfId="61" applyNumberFormat="1" applyFont="1" applyFill="1" applyBorder="1" applyAlignment="1" applyProtection="1">
      <alignment horizontal="left" vertical="top" wrapText="1"/>
      <protection/>
    </xf>
    <xf numFmtId="0" fontId="7" fillId="0" borderId="41" xfId="61" applyNumberFormat="1" applyFont="1" applyFill="1" applyBorder="1" applyAlignment="1" applyProtection="1">
      <alignment horizontal="left" vertical="top" wrapText="1"/>
      <protection/>
    </xf>
    <xf numFmtId="0" fontId="49" fillId="20" borderId="8" xfId="75" applyFont="1" applyFill="1" applyBorder="1">
      <alignment horizontal="center" vertical="center"/>
      <protection/>
    </xf>
    <xf numFmtId="2" fontId="49" fillId="0" borderId="1" xfId="61" applyNumberFormat="1" applyFont="1" applyFill="1" applyBorder="1" applyAlignment="1" applyProtection="1">
      <alignment vertical="top"/>
      <protection/>
    </xf>
    <xf numFmtId="2" fontId="49" fillId="20" borderId="1" xfId="61" applyNumberFormat="1" applyFont="1" applyFill="1" applyBorder="1" applyAlignment="1" applyProtection="1">
      <alignment vertical="top"/>
      <protection/>
    </xf>
    <xf numFmtId="2" fontId="49" fillId="0" borderId="1" xfId="61" applyNumberFormat="1" applyFont="1" applyFill="1" applyBorder="1" applyAlignment="1" applyProtection="1">
      <alignment horizontal="center" vertical="top"/>
      <protection/>
    </xf>
    <xf numFmtId="0" fontId="21" fillId="0" borderId="8" xfId="0" applyFont="1" applyBorder="1" applyAlignment="1">
      <alignment horizontal="center"/>
    </xf>
    <xf numFmtId="0" fontId="21" fillId="0" borderId="8" xfId="0" applyFont="1" applyBorder="1" applyAlignment="1">
      <alignment horizontal="center" vertical="center"/>
    </xf>
    <xf numFmtId="0" fontId="21" fillId="20" borderId="8" xfId="0" applyFont="1" applyFill="1" applyBorder="1" applyAlignment="1">
      <alignment horizontal="center" vertical="center"/>
    </xf>
    <xf numFmtId="0" fontId="21" fillId="20" borderId="8" xfId="0" applyFont="1" applyFill="1" applyBorder="1" applyAlignment="1">
      <alignment horizontal="center"/>
    </xf>
    <xf numFmtId="0" fontId="21" fillId="20" borderId="47" xfId="0" applyFont="1" applyFill="1" applyBorder="1" applyAlignment="1">
      <alignment horizontal="center" vertical="center"/>
    </xf>
    <xf numFmtId="2" fontId="73" fillId="0" borderId="16" xfId="0" applyNumberFormat="1" applyFont="1" applyBorder="1" applyAlignment="1">
      <alignment horizontal="center" vertical="center"/>
    </xf>
    <xf numFmtId="2" fontId="37" fillId="0" borderId="8" xfId="0" applyNumberFormat="1" applyFont="1" applyBorder="1" applyAlignment="1">
      <alignment horizontal="center" vertical="center"/>
    </xf>
    <xf numFmtId="0" fontId="35" fillId="20" borderId="8" xfId="74" applyBorder="1">
      <alignment horizontal="center" vertical="center"/>
      <protection/>
    </xf>
    <xf numFmtId="2" fontId="18" fillId="20" borderId="8" xfId="63" applyNumberFormat="1" applyFont="1" applyFill="1" applyBorder="1" applyAlignment="1">
      <alignment horizontal="center" vertical="center"/>
      <protection/>
    </xf>
    <xf numFmtId="2" fontId="77" fillId="0" borderId="1" xfId="0" applyNumberFormat="1" applyFont="1" applyBorder="1" applyAlignment="1">
      <alignment horizontal="center" vertical="center"/>
    </xf>
    <xf numFmtId="2" fontId="77" fillId="0" borderId="40" xfId="0" applyNumberFormat="1" applyFont="1" applyBorder="1" applyAlignment="1">
      <alignment horizontal="center" vertical="center"/>
    </xf>
    <xf numFmtId="2" fontId="80" fillId="0" borderId="8"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18" fillId="20" borderId="34" xfId="74" applyFont="1" applyFill="1" applyBorder="1">
      <alignment horizontal="center" vertical="center"/>
      <protection/>
    </xf>
    <xf numFmtId="2" fontId="18" fillId="0" borderId="40" xfId="0" applyNumberFormat="1" applyFont="1" applyFill="1" applyBorder="1" applyAlignment="1">
      <alignment horizontal="center" vertical="center"/>
    </xf>
    <xf numFmtId="2" fontId="74" fillId="0" borderId="40" xfId="0" applyNumberFormat="1" applyFont="1" applyFill="1" applyBorder="1" applyAlignment="1">
      <alignment horizontal="center" vertical="center"/>
    </xf>
    <xf numFmtId="0" fontId="18" fillId="0" borderId="41" xfId="0" applyFont="1" applyFill="1" applyBorder="1" applyAlignment="1">
      <alignment horizontal="center" vertical="center"/>
    </xf>
    <xf numFmtId="2" fontId="74" fillId="0" borderId="1" xfId="0" applyNumberFormat="1" applyFont="1" applyFill="1" applyBorder="1" applyAlignment="1">
      <alignment horizontal="center" vertical="center"/>
    </xf>
    <xf numFmtId="2" fontId="18" fillId="0" borderId="8" xfId="0" applyNumberFormat="1" applyFont="1" applyFill="1" applyBorder="1" applyAlignment="1">
      <alignment horizontal="center" vertical="center"/>
    </xf>
    <xf numFmtId="2" fontId="74" fillId="0" borderId="8" xfId="0" applyNumberFormat="1" applyFont="1" applyFill="1" applyBorder="1" applyAlignment="1">
      <alignment horizontal="center" vertical="center"/>
    </xf>
    <xf numFmtId="2" fontId="18" fillId="0" borderId="16" xfId="0" applyNumberFormat="1" applyFont="1" applyFill="1" applyBorder="1" applyAlignment="1">
      <alignment horizontal="center" vertical="center"/>
    </xf>
    <xf numFmtId="2" fontId="49" fillId="0" borderId="8" xfId="0" applyNumberFormat="1" applyFont="1" applyBorder="1" applyAlignment="1">
      <alignment horizontal="center" vertical="center"/>
    </xf>
    <xf numFmtId="0" fontId="81" fillId="20" borderId="8" xfId="74" applyFont="1" applyBorder="1">
      <alignment horizontal="center" vertical="center"/>
      <protection/>
    </xf>
    <xf numFmtId="0" fontId="82" fillId="0" borderId="0" xfId="61" applyNumberFormat="1" applyFont="1" applyFill="1" applyBorder="1" applyAlignment="1" applyProtection="1">
      <alignment vertical="top"/>
      <protection/>
    </xf>
    <xf numFmtId="0" fontId="83" fillId="0" borderId="0" xfId="61" applyNumberFormat="1" applyFont="1" applyFill="1" applyBorder="1" applyAlignment="1" applyProtection="1">
      <alignment vertical="top"/>
      <protection/>
    </xf>
    <xf numFmtId="2" fontId="18" fillId="0" borderId="34" xfId="63" applyNumberFormat="1" applyFont="1" applyBorder="1" applyAlignment="1">
      <alignment horizontal="center" vertical="center"/>
      <protection/>
    </xf>
    <xf numFmtId="0" fontId="0" fillId="0" borderId="20" xfId="61" applyNumberFormat="1" applyFont="1" applyFill="1" applyBorder="1" applyAlignment="1" applyProtection="1">
      <alignment horizontal="center" vertical="top"/>
      <protection/>
    </xf>
    <xf numFmtId="0" fontId="18" fillId="26" borderId="34" xfId="61" applyNumberFormat="1" applyFont="1" applyFill="1" applyBorder="1" applyAlignment="1" applyProtection="1">
      <alignment vertical="top"/>
      <protection/>
    </xf>
    <xf numFmtId="0" fontId="18" fillId="26" borderId="30" xfId="61" applyNumberFormat="1" applyFont="1" applyFill="1" applyBorder="1" applyAlignment="1" applyProtection="1">
      <alignment vertical="top"/>
      <protection/>
    </xf>
    <xf numFmtId="0" fontId="5" fillId="0" borderId="30" xfId="61" applyNumberFormat="1" applyFont="1" applyFill="1" applyBorder="1" applyAlignment="1" applyProtection="1">
      <alignment horizontal="center" vertical="top" wrapText="1"/>
      <protection/>
    </xf>
    <xf numFmtId="0" fontId="7" fillId="0" borderId="0" xfId="64" applyNumberFormat="1" applyFont="1" applyFill="1" applyBorder="1" applyAlignment="1" applyProtection="1">
      <alignment vertical="top"/>
      <protection/>
    </xf>
    <xf numFmtId="0" fontId="0" fillId="0" borderId="24" xfId="61" applyNumberFormat="1" applyFont="1" applyFill="1" applyBorder="1" applyAlignment="1" applyProtection="1">
      <alignment vertical="top"/>
      <protection/>
    </xf>
    <xf numFmtId="0" fontId="22" fillId="3" borderId="35" xfId="64" applyFont="1" applyFill="1" applyBorder="1" applyAlignment="1">
      <alignment horizontal="center" vertical="top"/>
      <protection/>
    </xf>
    <xf numFmtId="0" fontId="67" fillId="0" borderId="0" xfId="64" applyNumberFormat="1" applyFont="1" applyFill="1" applyBorder="1" applyAlignment="1" applyProtection="1">
      <alignment vertical="top"/>
      <protection/>
    </xf>
    <xf numFmtId="0" fontId="21" fillId="20" borderId="8" xfId="64" applyNumberFormat="1" applyFont="1" applyFill="1" applyBorder="1" applyAlignment="1">
      <alignment horizontal="center" vertical="center"/>
      <protection/>
    </xf>
    <xf numFmtId="0" fontId="21" fillId="0" borderId="8" xfId="64" applyNumberFormat="1" applyFont="1" applyFill="1" applyBorder="1" applyAlignment="1">
      <alignment horizontal="center" vertical="center"/>
      <protection/>
    </xf>
    <xf numFmtId="0" fontId="22" fillId="3" borderId="33" xfId="64" applyFont="1" applyFill="1" applyBorder="1" applyAlignment="1">
      <alignment horizontal="center" vertical="top"/>
      <protection/>
    </xf>
    <xf numFmtId="0" fontId="84" fillId="0" borderId="29" xfId="61" applyNumberFormat="1" applyFont="1" applyFill="1" applyBorder="1" applyAlignment="1" applyProtection="1">
      <alignment horizontal="center" vertical="top" wrapText="1"/>
      <protection/>
    </xf>
    <xf numFmtId="0" fontId="21" fillId="20" borderId="8" xfId="64" applyFont="1" applyFill="1" applyBorder="1" applyAlignment="1">
      <alignment vertical="center"/>
      <protection/>
    </xf>
    <xf numFmtId="0" fontId="84" fillId="0" borderId="30" xfId="61" applyNumberFormat="1" applyFont="1" applyFill="1" applyBorder="1" applyAlignment="1" applyProtection="1">
      <alignment horizontal="center" vertical="top" wrapText="1"/>
      <protection/>
    </xf>
    <xf numFmtId="0" fontId="0" fillId="0" borderId="29" xfId="64" applyFont="1" applyFill="1" applyBorder="1" applyAlignment="1">
      <alignment horizontal="left" vertical="top"/>
      <protection/>
    </xf>
    <xf numFmtId="0" fontId="18" fillId="20" borderId="30" xfId="74" applyFont="1" applyFill="1" applyBorder="1">
      <alignment horizontal="center" vertical="center"/>
      <protection/>
    </xf>
    <xf numFmtId="2" fontId="18" fillId="0" borderId="30" xfId="64" applyNumberFormat="1" applyFont="1" applyBorder="1" applyAlignment="1">
      <alignment horizontal="center" vertical="center"/>
      <protection/>
    </xf>
    <xf numFmtId="0" fontId="18" fillId="3" borderId="33" xfId="61" applyNumberFormat="1" applyFont="1" applyFill="1" applyBorder="1" applyAlignment="1" applyProtection="1">
      <alignment horizontal="center" vertical="top"/>
      <protection/>
    </xf>
    <xf numFmtId="0" fontId="16" fillId="0" borderId="30" xfId="61" applyNumberFormat="1" applyFont="1" applyFill="1" applyBorder="1" applyAlignment="1" applyProtection="1">
      <alignment vertical="top"/>
      <protection/>
    </xf>
    <xf numFmtId="2" fontId="18" fillId="0" borderId="8" xfId="64" applyNumberFormat="1" applyFont="1" applyBorder="1" applyAlignment="1">
      <alignment horizontal="center" vertical="center"/>
      <protection/>
    </xf>
    <xf numFmtId="2" fontId="18" fillId="10" borderId="8" xfId="61" applyNumberFormat="1" applyFont="1" applyFill="1" applyBorder="1" applyAlignment="1" applyProtection="1">
      <alignment horizontal="center" vertical="top"/>
      <protection/>
    </xf>
    <xf numFmtId="0" fontId="16" fillId="0" borderId="8" xfId="61" applyNumberFormat="1" applyFont="1" applyFill="1" applyBorder="1" applyAlignment="1" applyProtection="1">
      <alignment vertical="top"/>
      <protection/>
    </xf>
    <xf numFmtId="2" fontId="49" fillId="0" borderId="8" xfId="64" applyNumberFormat="1" applyFont="1" applyBorder="1" applyAlignment="1">
      <alignment horizontal="center" vertical="center"/>
      <protection/>
    </xf>
    <xf numFmtId="2" fontId="18" fillId="0" borderId="16" xfId="64" applyNumberFormat="1" applyFont="1" applyBorder="1" applyAlignment="1">
      <alignment horizontal="center" vertical="center"/>
      <protection/>
    </xf>
    <xf numFmtId="2" fontId="18" fillId="10" borderId="1" xfId="61" applyNumberFormat="1" applyFont="1" applyFill="1" applyBorder="1" applyAlignment="1" applyProtection="1">
      <alignment horizontal="center" vertical="top"/>
      <protection/>
    </xf>
    <xf numFmtId="0" fontId="16" fillId="0" borderId="1" xfId="61" applyNumberFormat="1" applyFont="1" applyFill="1" applyBorder="1" applyAlignment="1" applyProtection="1">
      <alignment vertical="top"/>
      <protection/>
    </xf>
    <xf numFmtId="0" fontId="0" fillId="0" borderId="48" xfId="64" applyFont="1" applyFill="1" applyBorder="1" applyAlignment="1">
      <alignment horizontal="left" vertical="top"/>
      <protection/>
    </xf>
    <xf numFmtId="0" fontId="18" fillId="20" borderId="34" xfId="75" applyFont="1" applyFill="1" applyBorder="1">
      <alignment horizontal="center" vertical="center"/>
      <protection/>
    </xf>
    <xf numFmtId="2" fontId="18" fillId="0" borderId="34" xfId="64" applyNumberFormat="1" applyFont="1" applyBorder="1" applyAlignment="1">
      <alignment horizontal="center" vertical="center"/>
      <protection/>
    </xf>
    <xf numFmtId="0" fontId="16" fillId="0" borderId="34" xfId="61" applyNumberFormat="1" applyFont="1" applyFill="1" applyBorder="1" applyAlignment="1" applyProtection="1">
      <alignment vertical="top"/>
      <protection/>
    </xf>
    <xf numFmtId="2" fontId="18" fillId="0" borderId="1" xfId="64" applyNumberFormat="1" applyFont="1" applyBorder="1" applyAlignment="1">
      <alignment horizontal="center" vertical="center"/>
      <protection/>
    </xf>
    <xf numFmtId="2" fontId="18" fillId="0" borderId="40" xfId="64" applyNumberFormat="1" applyFont="1" applyBorder="1" applyAlignment="1">
      <alignment horizontal="center" vertical="center"/>
      <protection/>
    </xf>
    <xf numFmtId="2" fontId="49" fillId="0" borderId="1" xfId="64" applyNumberFormat="1" applyFont="1" applyBorder="1" applyAlignment="1">
      <alignment horizontal="center" vertical="center"/>
      <protection/>
    </xf>
    <xf numFmtId="0" fontId="18" fillId="0" borderId="34" xfId="61" applyNumberFormat="1" applyFont="1" applyFill="1" applyBorder="1" applyAlignment="1" applyProtection="1">
      <alignment horizontal="center" vertical="top"/>
      <protection/>
    </xf>
    <xf numFmtId="0" fontId="86" fillId="0" borderId="20" xfId="61" applyNumberFormat="1" applyFont="1" applyFill="1" applyBorder="1" applyAlignment="1" applyProtection="1">
      <alignment vertical="top"/>
      <protection/>
    </xf>
    <xf numFmtId="0" fontId="52" fillId="3" borderId="32" xfId="64" applyFont="1" applyFill="1" applyBorder="1" applyAlignment="1">
      <alignment horizontal="center" vertical="top"/>
      <protection/>
    </xf>
    <xf numFmtId="0" fontId="53" fillId="20" borderId="8" xfId="64" applyNumberFormat="1" applyFont="1" applyFill="1" applyBorder="1" applyAlignment="1">
      <alignment horizontal="center" vertical="center"/>
      <protection/>
    </xf>
    <xf numFmtId="0" fontId="53" fillId="0" borderId="8" xfId="64" applyNumberFormat="1" applyFont="1" applyFill="1" applyBorder="1" applyAlignment="1">
      <alignment horizontal="center" vertical="center"/>
      <protection/>
    </xf>
    <xf numFmtId="0" fontId="52" fillId="3" borderId="33" xfId="64" applyFont="1" applyFill="1" applyBorder="1" applyAlignment="1">
      <alignment horizontal="center" vertical="top"/>
      <protection/>
    </xf>
    <xf numFmtId="0" fontId="53" fillId="20" borderId="8" xfId="64" applyFont="1" applyFill="1" applyBorder="1" applyAlignment="1">
      <alignment vertical="center"/>
      <protection/>
    </xf>
    <xf numFmtId="0" fontId="72" fillId="20" borderId="8" xfId="74" applyFont="1" applyFill="1" applyBorder="1">
      <alignment horizontal="center" vertical="center"/>
      <protection/>
    </xf>
    <xf numFmtId="2" fontId="72" fillId="0" borderId="8" xfId="64" applyNumberFormat="1" applyFont="1" applyBorder="1" applyAlignment="1">
      <alignment horizontal="center" vertical="center"/>
      <protection/>
    </xf>
    <xf numFmtId="0" fontId="72" fillId="3" borderId="32" xfId="61" applyNumberFormat="1" applyFont="1" applyFill="1" applyBorder="1" applyAlignment="1" applyProtection="1">
      <alignment horizontal="center" vertical="top"/>
      <protection/>
    </xf>
    <xf numFmtId="0" fontId="72" fillId="24" borderId="34" xfId="61" applyNumberFormat="1" applyFont="1" applyFill="1" applyBorder="1" applyAlignment="1" applyProtection="1">
      <alignment horizontal="center" vertical="top"/>
      <protection/>
    </xf>
    <xf numFmtId="0" fontId="72" fillId="24" borderId="30" xfId="61" applyNumberFormat="1" applyFont="1" applyFill="1" applyBorder="1" applyAlignment="1" applyProtection="1">
      <alignment horizontal="center" vertical="top"/>
      <protection/>
    </xf>
    <xf numFmtId="2" fontId="72" fillId="10" borderId="8" xfId="61" applyNumberFormat="1" applyFont="1" applyFill="1" applyBorder="1" applyAlignment="1" applyProtection="1">
      <alignment horizontal="center" vertical="top"/>
      <protection/>
    </xf>
    <xf numFmtId="0" fontId="72" fillId="0" borderId="8" xfId="61" applyNumberFormat="1" applyFont="1" applyFill="1" applyBorder="1" applyAlignment="1" applyProtection="1">
      <alignment horizontal="center" vertical="top"/>
      <protection/>
    </xf>
    <xf numFmtId="2" fontId="72" fillId="0" borderId="16" xfId="64" applyNumberFormat="1" applyFont="1" applyBorder="1" applyAlignment="1">
      <alignment horizontal="center" vertical="center"/>
      <protection/>
    </xf>
    <xf numFmtId="2" fontId="72" fillId="0" borderId="1" xfId="64" applyNumberFormat="1" applyFont="1" applyBorder="1" applyAlignment="1">
      <alignment horizontal="center" vertical="center"/>
      <protection/>
    </xf>
    <xf numFmtId="2" fontId="72" fillId="0" borderId="40" xfId="64" applyNumberFormat="1" applyFont="1" applyBorder="1" applyAlignment="1">
      <alignment horizontal="center" vertical="center"/>
      <protection/>
    </xf>
    <xf numFmtId="2" fontId="72" fillId="10" borderId="1" xfId="61" applyNumberFormat="1" applyFont="1" applyFill="1" applyBorder="1" applyAlignment="1" applyProtection="1">
      <alignment horizontal="center" vertical="top"/>
      <protection/>
    </xf>
    <xf numFmtId="0" fontId="72" fillId="0" borderId="1" xfId="61" applyNumberFormat="1" applyFont="1" applyFill="1" applyBorder="1" applyAlignment="1" applyProtection="1">
      <alignment horizontal="center" vertical="top"/>
      <protection/>
    </xf>
    <xf numFmtId="0" fontId="49" fillId="20" borderId="8" xfId="74" applyFont="1" applyFill="1" applyBorder="1">
      <alignment horizontal="center" vertical="center"/>
      <protection/>
    </xf>
    <xf numFmtId="0" fontId="49" fillId="3" borderId="32" xfId="61" applyNumberFormat="1" applyFont="1" applyFill="1" applyBorder="1" applyAlignment="1" applyProtection="1">
      <alignment horizontal="center" vertical="top"/>
      <protection/>
    </xf>
    <xf numFmtId="0" fontId="49" fillId="24" borderId="34" xfId="61" applyNumberFormat="1" applyFont="1" applyFill="1" applyBorder="1" applyAlignment="1" applyProtection="1">
      <alignment horizontal="center" vertical="top"/>
      <protection/>
    </xf>
    <xf numFmtId="0" fontId="49" fillId="24" borderId="30" xfId="61" applyNumberFormat="1" applyFont="1" applyFill="1" applyBorder="1" applyAlignment="1" applyProtection="1">
      <alignment horizontal="center" vertical="top"/>
      <protection/>
    </xf>
    <xf numFmtId="0" fontId="49" fillId="3" borderId="35" xfId="61" applyNumberFormat="1" applyFont="1" applyFill="1" applyBorder="1" applyAlignment="1" applyProtection="1">
      <alignment horizontal="center" vertical="top"/>
      <protection/>
    </xf>
    <xf numFmtId="2" fontId="49" fillId="10" borderId="8" xfId="61" applyNumberFormat="1" applyFont="1" applyFill="1" applyBorder="1" applyAlignment="1" applyProtection="1">
      <alignment horizontal="center" vertical="top"/>
      <protection/>
    </xf>
    <xf numFmtId="0" fontId="49" fillId="0" borderId="8" xfId="61" applyNumberFormat="1" applyFont="1" applyFill="1" applyBorder="1" applyAlignment="1" applyProtection="1">
      <alignment horizontal="center" vertical="top"/>
      <protection/>
    </xf>
    <xf numFmtId="2" fontId="49" fillId="0" borderId="16" xfId="64" applyNumberFormat="1" applyFont="1" applyBorder="1" applyAlignment="1">
      <alignment horizontal="center" vertical="center"/>
      <protection/>
    </xf>
    <xf numFmtId="0" fontId="49" fillId="20" borderId="1" xfId="75" applyFont="1" applyFill="1" applyBorder="1">
      <alignment horizontal="center" vertical="center"/>
      <protection/>
    </xf>
    <xf numFmtId="2" fontId="49" fillId="0" borderId="40" xfId="64" applyNumberFormat="1" applyFont="1" applyBorder="1" applyAlignment="1">
      <alignment horizontal="center" vertical="center"/>
      <protection/>
    </xf>
    <xf numFmtId="2" fontId="49" fillId="10" borderId="1" xfId="61" applyNumberFormat="1" applyFont="1" applyFill="1" applyBorder="1" applyAlignment="1" applyProtection="1">
      <alignment horizontal="center" vertical="top"/>
      <protection/>
    </xf>
    <xf numFmtId="0" fontId="49" fillId="0" borderId="1" xfId="61" applyNumberFormat="1" applyFont="1" applyFill="1" applyBorder="1" applyAlignment="1" applyProtection="1">
      <alignment horizontal="center" vertical="top"/>
      <protection/>
    </xf>
    <xf numFmtId="0" fontId="22" fillId="3" borderId="35" xfId="63" applyFont="1" applyFill="1" applyBorder="1" applyAlignment="1">
      <alignment horizontal="center" vertical="top"/>
      <protection/>
    </xf>
    <xf numFmtId="0" fontId="0" fillId="0" borderId="30" xfId="63" applyFont="1" applyFill="1" applyBorder="1" applyAlignment="1">
      <alignment horizontal="left" vertical="top"/>
      <protection/>
    </xf>
    <xf numFmtId="0" fontId="18" fillId="0" borderId="30" xfId="74" applyFont="1" applyFill="1" applyBorder="1">
      <alignment horizontal="center" vertical="center"/>
      <protection/>
    </xf>
    <xf numFmtId="0" fontId="16" fillId="0" borderId="30" xfId="75" applyFont="1" applyFill="1" applyBorder="1">
      <alignment horizontal="center" vertical="center"/>
      <protection/>
    </xf>
    <xf numFmtId="0" fontId="18" fillId="0" borderId="30" xfId="75" applyFont="1" applyFill="1" applyBorder="1">
      <alignment horizontal="center" vertical="center"/>
      <protection/>
    </xf>
    <xf numFmtId="2" fontId="18" fillId="0" borderId="30" xfId="63" applyNumberFormat="1" applyFont="1" applyFill="1" applyBorder="1" applyAlignment="1">
      <alignment horizontal="center" vertical="center"/>
      <protection/>
    </xf>
    <xf numFmtId="2" fontId="18" fillId="0" borderId="30" xfId="63" applyNumberFormat="1" applyFont="1" applyBorder="1" applyAlignment="1">
      <alignment horizontal="center" vertical="center"/>
      <protection/>
    </xf>
    <xf numFmtId="0" fontId="5" fillId="22" borderId="8" xfId="61" applyNumberFormat="1" applyFont="1" applyFill="1" applyBorder="1" applyAlignment="1" applyProtection="1">
      <alignment horizontal="center" vertical="top"/>
      <protection/>
    </xf>
    <xf numFmtId="0" fontId="5" fillId="22" borderId="25" xfId="61" applyNumberFormat="1" applyFont="1" applyFill="1" applyBorder="1" applyAlignment="1" applyProtection="1">
      <alignment horizontal="center" vertical="top"/>
      <protection/>
    </xf>
    <xf numFmtId="0" fontId="5" fillId="22" borderId="26" xfId="61" applyNumberFormat="1" applyFont="1" applyFill="1" applyBorder="1" applyAlignment="1" applyProtection="1">
      <alignment horizontal="center" vertical="top"/>
      <protection/>
    </xf>
    <xf numFmtId="0" fontId="5" fillId="22" borderId="16" xfId="61" applyNumberFormat="1" applyFont="1" applyFill="1" applyBorder="1" applyAlignment="1" applyProtection="1">
      <alignment horizontal="center" vertical="top"/>
      <protection/>
    </xf>
    <xf numFmtId="0" fontId="5" fillId="22" borderId="8" xfId="61" applyNumberFormat="1" applyFont="1" applyFill="1" applyBorder="1" applyAlignment="1" applyProtection="1">
      <alignment horizontal="left" vertical="top"/>
      <protection/>
    </xf>
    <xf numFmtId="0" fontId="5" fillId="22" borderId="25" xfId="61" applyNumberFormat="1" applyFont="1" applyFill="1" applyBorder="1" applyAlignment="1" applyProtection="1">
      <alignment vertical="top"/>
      <protection/>
    </xf>
    <xf numFmtId="0" fontId="5" fillId="22" borderId="26" xfId="61" applyNumberFormat="1" applyFont="1" applyFill="1" applyBorder="1" applyAlignment="1" applyProtection="1">
      <alignment vertical="top"/>
      <protection/>
    </xf>
    <xf numFmtId="0" fontId="5" fillId="22" borderId="16" xfId="61" applyNumberFormat="1" applyFont="1" applyFill="1" applyBorder="1" applyAlignment="1" applyProtection="1">
      <alignment vertical="top"/>
      <protection/>
    </xf>
    <xf numFmtId="0" fontId="0" fillId="0" borderId="27" xfId="61" applyNumberFormat="1" applyFont="1" applyFill="1" applyBorder="1" applyAlignment="1" applyProtection="1">
      <alignment vertical="top"/>
      <protection/>
    </xf>
    <xf numFmtId="0" fontId="16" fillId="22" borderId="8" xfId="61" applyNumberFormat="1" applyFont="1" applyFill="1" applyBorder="1" applyAlignment="1" applyProtection="1">
      <alignment horizontal="center" vertical="top"/>
      <protection/>
    </xf>
    <xf numFmtId="0" fontId="87" fillId="0" borderId="0" xfId="61" applyNumberFormat="1" applyFont="1" applyFill="1" applyBorder="1" applyAlignment="1" applyProtection="1">
      <alignment vertical="top"/>
      <protection/>
    </xf>
    <xf numFmtId="0" fontId="0" fillId="0" borderId="46" xfId="61" applyNumberFormat="1" applyFont="1" applyFill="1" applyBorder="1" applyAlignment="1" applyProtection="1">
      <alignment vertical="top"/>
      <protection/>
    </xf>
    <xf numFmtId="0" fontId="5" fillId="0" borderId="31" xfId="61" applyNumberFormat="1" applyFont="1" applyFill="1" applyBorder="1" applyAlignment="1" applyProtection="1">
      <alignment horizontal="center" vertical="top"/>
      <protection/>
    </xf>
    <xf numFmtId="0" fontId="5" fillId="0" borderId="0" xfId="61" applyNumberFormat="1" applyFont="1" applyFill="1" applyBorder="1" applyAlignment="1" applyProtection="1">
      <alignment horizontal="center" vertical="top"/>
      <protection/>
    </xf>
    <xf numFmtId="0" fontId="7" fillId="0" borderId="43" xfId="61" applyNumberFormat="1" applyFont="1" applyFill="1" applyBorder="1" applyAlignment="1" applyProtection="1">
      <alignment vertical="top"/>
      <protection/>
    </xf>
    <xf numFmtId="0" fontId="0" fillId="0" borderId="43" xfId="61" applyNumberFormat="1" applyFont="1" applyFill="1" applyBorder="1" applyAlignment="1" applyProtection="1">
      <alignment horizontal="left" vertical="top"/>
      <protection/>
    </xf>
    <xf numFmtId="0" fontId="0" fillId="0" borderId="43" xfId="61" applyNumberFormat="1" applyFont="1" applyFill="1" applyBorder="1" applyAlignment="1" applyProtection="1">
      <alignment vertical="top"/>
      <protection/>
    </xf>
    <xf numFmtId="0" fontId="13" fillId="0" borderId="43" xfId="61" applyNumberFormat="1" applyFont="1" applyFill="1" applyBorder="1" applyAlignment="1" applyProtection="1">
      <alignment horizontal="center" vertical="top"/>
      <protection/>
    </xf>
    <xf numFmtId="0" fontId="0" fillId="0" borderId="43" xfId="61" applyNumberFormat="1" applyFont="1" applyFill="1" applyBorder="1" applyAlignment="1" applyProtection="1">
      <alignment horizontal="right" vertical="top"/>
      <protection/>
    </xf>
    <xf numFmtId="0" fontId="0" fillId="0" borderId="40" xfId="61" applyNumberFormat="1" applyFont="1" applyFill="1" applyBorder="1" applyAlignment="1" applyProtection="1">
      <alignment vertical="top"/>
      <protection/>
    </xf>
    <xf numFmtId="2" fontId="49" fillId="0" borderId="1" xfId="0" applyNumberFormat="1" applyFont="1" applyBorder="1" applyAlignment="1">
      <alignment horizontal="center" vertical="center"/>
    </xf>
    <xf numFmtId="0" fontId="0" fillId="0" borderId="0" xfId="61" applyNumberFormat="1" applyFont="1" applyFill="1" applyBorder="1" applyAlignment="1" applyProtection="1">
      <alignment vertical="center"/>
      <protection/>
    </xf>
    <xf numFmtId="0" fontId="89" fillId="0" borderId="8" xfId="62" applyFont="1" applyBorder="1">
      <alignment/>
      <protection/>
    </xf>
    <xf numFmtId="0" fontId="24" fillId="0" borderId="8" xfId="62" applyFont="1" applyBorder="1">
      <alignment/>
      <protection/>
    </xf>
    <xf numFmtId="0" fontId="19" fillId="0" borderId="0" xfId="62">
      <alignment/>
      <protection/>
    </xf>
    <xf numFmtId="0" fontId="20" fillId="0" borderId="0" xfId="62" applyFont="1">
      <alignment/>
      <protection/>
    </xf>
    <xf numFmtId="0" fontId="79" fillId="0" borderId="0" xfId="62" applyFont="1">
      <alignment/>
      <protection/>
    </xf>
    <xf numFmtId="0" fontId="19" fillId="0" borderId="0" xfId="62" applyFont="1">
      <alignment/>
      <protection/>
    </xf>
    <xf numFmtId="0" fontId="90" fillId="0" borderId="0" xfId="62" applyFont="1" applyAlignment="1">
      <alignment horizontal="center"/>
      <protection/>
    </xf>
    <xf numFmtId="0" fontId="18" fillId="0" borderId="0" xfId="62" applyFont="1">
      <alignment/>
      <protection/>
    </xf>
    <xf numFmtId="0" fontId="91" fillId="0" borderId="0" xfId="62" applyFont="1">
      <alignment/>
      <protection/>
    </xf>
    <xf numFmtId="0" fontId="21" fillId="0" borderId="8" xfId="62" applyFont="1" applyBorder="1">
      <alignment/>
      <protection/>
    </xf>
    <xf numFmtId="0" fontId="90" fillId="0" borderId="8" xfId="62" applyFont="1" applyBorder="1">
      <alignment/>
      <protection/>
    </xf>
    <xf numFmtId="0" fontId="92" fillId="0" borderId="8" xfId="62" applyFont="1" applyBorder="1">
      <alignment/>
      <protection/>
    </xf>
    <xf numFmtId="0" fontId="93" fillId="0" borderId="0" xfId="62" applyFont="1">
      <alignment/>
      <protection/>
    </xf>
    <xf numFmtId="0" fontId="35" fillId="20" borderId="8" xfId="74" applyFill="1" applyBorder="1">
      <alignment horizontal="center" vertical="center"/>
      <protection/>
    </xf>
    <xf numFmtId="0" fontId="89" fillId="0" borderId="8" xfId="62" applyNumberFormat="1" applyFont="1" applyFill="1" applyBorder="1" applyAlignment="1">
      <alignment horizontal="center" vertical="center"/>
      <protection/>
    </xf>
    <xf numFmtId="0" fontId="89" fillId="20" borderId="8" xfId="62" applyNumberFormat="1" applyFont="1" applyFill="1" applyBorder="1" applyAlignment="1">
      <alignment horizontal="center" vertical="center"/>
      <protection/>
    </xf>
    <xf numFmtId="0" fontId="35" fillId="20" borderId="18" xfId="74" applyBorder="1">
      <alignment horizontal="center" vertical="center"/>
      <protection/>
    </xf>
    <xf numFmtId="0" fontId="35" fillId="20" borderId="18" xfId="75" applyNumberFormat="1" applyFont="1" applyFill="1" applyBorder="1" applyAlignment="1" applyProtection="1">
      <alignment horizontal="center" vertical="center"/>
      <protection/>
    </xf>
    <xf numFmtId="0" fontId="18" fillId="20" borderId="18" xfId="75" applyFont="1" applyFill="1" applyBorder="1">
      <alignment horizontal="center" vertical="center"/>
      <protection/>
    </xf>
    <xf numFmtId="2" fontId="18" fillId="0" borderId="8" xfId="62" applyNumberFormat="1" applyFont="1" applyBorder="1" applyAlignment="1">
      <alignment horizontal="center" vertical="center"/>
      <protection/>
    </xf>
    <xf numFmtId="2" fontId="74" fillId="0" borderId="8" xfId="62" applyNumberFormat="1" applyFont="1" applyBorder="1" applyAlignment="1">
      <alignment horizontal="center" vertical="center"/>
      <protection/>
    </xf>
    <xf numFmtId="2" fontId="18" fillId="0" borderId="16" xfId="62" applyNumberFormat="1" applyFont="1" applyBorder="1" applyAlignment="1">
      <alignment horizontal="center" vertical="center"/>
      <protection/>
    </xf>
    <xf numFmtId="2" fontId="18" fillId="11" borderId="8" xfId="62" applyNumberFormat="1" applyFont="1" applyFill="1" applyBorder="1" applyAlignment="1">
      <alignment horizontal="center" vertical="center"/>
      <protection/>
    </xf>
    <xf numFmtId="0" fontId="92" fillId="0" borderId="8" xfId="62" applyFont="1" applyBorder="1" applyAlignment="1">
      <alignment horizontal="center"/>
      <protection/>
    </xf>
    <xf numFmtId="0" fontId="16" fillId="0" borderId="8" xfId="62" applyFont="1" applyBorder="1" applyAlignment="1">
      <alignment vertical="center"/>
      <protection/>
    </xf>
    <xf numFmtId="0" fontId="19" fillId="27" borderId="8" xfId="62" applyFill="1" applyBorder="1">
      <alignment/>
      <protection/>
    </xf>
    <xf numFmtId="2" fontId="94" fillId="0" borderId="8" xfId="62" applyNumberFormat="1" applyFont="1" applyBorder="1" applyAlignment="1">
      <alignment vertical="center"/>
      <protection/>
    </xf>
    <xf numFmtId="0" fontId="21" fillId="0" borderId="8" xfId="62" applyFont="1" applyBorder="1" applyAlignment="1">
      <alignment vertical="center"/>
      <protection/>
    </xf>
    <xf numFmtId="0" fontId="95" fillId="0" borderId="8" xfId="62" applyFont="1" applyBorder="1" applyAlignment="1">
      <alignment horizontal="center"/>
      <protection/>
    </xf>
    <xf numFmtId="0" fontId="90" fillId="24" borderId="8" xfId="62" applyFont="1" applyFill="1" applyBorder="1" applyAlignment="1">
      <alignment horizontal="center" vertical="center"/>
      <protection/>
    </xf>
    <xf numFmtId="0" fontId="21" fillId="0" borderId="1" xfId="62" applyFont="1" applyBorder="1" applyAlignment="1">
      <alignment vertical="center"/>
      <protection/>
    </xf>
    <xf numFmtId="0" fontId="18" fillId="20" borderId="49" xfId="75" applyFont="1" applyFill="1" applyBorder="1">
      <alignment horizontal="center" vertical="center"/>
      <protection/>
    </xf>
    <xf numFmtId="2" fontId="77" fillId="0" borderId="1" xfId="62" applyNumberFormat="1" applyFont="1" applyBorder="1" applyAlignment="1">
      <alignment horizontal="center" vertical="center"/>
      <protection/>
    </xf>
    <xf numFmtId="2" fontId="77" fillId="11" borderId="1" xfId="62" applyNumberFormat="1" applyFont="1" applyFill="1" applyBorder="1" applyAlignment="1">
      <alignment horizontal="center" vertical="center"/>
      <protection/>
    </xf>
    <xf numFmtId="2" fontId="18" fillId="11" borderId="1" xfId="62" applyNumberFormat="1" applyFont="1" applyFill="1" applyBorder="1" applyAlignment="1">
      <alignment horizontal="center" vertical="center"/>
      <protection/>
    </xf>
    <xf numFmtId="0" fontId="16" fillId="0" borderId="1" xfId="62" applyFont="1" applyBorder="1" applyAlignment="1">
      <alignment vertical="center"/>
      <protection/>
    </xf>
    <xf numFmtId="0" fontId="19" fillId="27" borderId="1" xfId="62" applyFill="1" applyBorder="1">
      <alignment/>
      <protection/>
    </xf>
    <xf numFmtId="166" fontId="95" fillId="0" borderId="1" xfId="62" applyNumberFormat="1" applyFont="1" applyBorder="1" applyAlignment="1">
      <alignment horizontal="center"/>
      <protection/>
    </xf>
    <xf numFmtId="0" fontId="90" fillId="24" borderId="1" xfId="62" applyFont="1" applyFill="1" applyBorder="1" applyAlignment="1">
      <alignment horizontal="center" vertical="center"/>
      <protection/>
    </xf>
    <xf numFmtId="49" fontId="80" fillId="24" borderId="8" xfId="62" applyNumberFormat="1" applyFont="1" applyFill="1" applyBorder="1" applyAlignment="1">
      <alignment horizontal="right" vertical="center"/>
      <protection/>
    </xf>
    <xf numFmtId="49" fontId="92" fillId="24" borderId="8" xfId="62" applyNumberFormat="1" applyFont="1" applyFill="1" applyBorder="1" applyAlignment="1">
      <alignment horizontal="right" vertical="center"/>
      <protection/>
    </xf>
    <xf numFmtId="0" fontId="24" fillId="24" borderId="8" xfId="62" applyNumberFormat="1" applyFont="1" applyFill="1" applyBorder="1" applyAlignment="1">
      <alignment horizontal="center" vertical="center"/>
      <protection/>
    </xf>
    <xf numFmtId="0" fontId="24" fillId="24" borderId="34" xfId="62" applyNumberFormat="1" applyFont="1" applyFill="1" applyBorder="1" applyAlignment="1">
      <alignment horizontal="center" vertical="center"/>
      <protection/>
    </xf>
    <xf numFmtId="0" fontId="92" fillId="24" borderId="34" xfId="62" applyFont="1" applyFill="1" applyBorder="1" applyAlignment="1">
      <alignment horizontal="center"/>
      <protection/>
    </xf>
    <xf numFmtId="0" fontId="20" fillId="24" borderId="34" xfId="62" applyFont="1" applyFill="1" applyBorder="1">
      <alignment/>
      <protection/>
    </xf>
    <xf numFmtId="0" fontId="19" fillId="24" borderId="34" xfId="62" applyFill="1" applyBorder="1">
      <alignment/>
      <protection/>
    </xf>
    <xf numFmtId="0" fontId="79" fillId="24" borderId="34" xfId="62" applyFont="1" applyFill="1" applyBorder="1" applyAlignment="1">
      <alignment horizontal="left"/>
      <protection/>
    </xf>
    <xf numFmtId="0" fontId="95" fillId="24" borderId="34" xfId="62" applyFont="1" applyFill="1" applyBorder="1" applyAlignment="1">
      <alignment horizontal="center"/>
      <protection/>
    </xf>
    <xf numFmtId="0" fontId="90" fillId="24" borderId="34" xfId="62" applyFont="1" applyFill="1" applyBorder="1" applyAlignment="1">
      <alignment horizontal="center"/>
      <protection/>
    </xf>
    <xf numFmtId="0" fontId="19" fillId="24" borderId="30" xfId="62" applyFill="1" applyBorder="1">
      <alignment/>
      <protection/>
    </xf>
    <xf numFmtId="0" fontId="80" fillId="24" borderId="8" xfId="62" applyFont="1" applyFill="1" applyBorder="1" applyAlignment="1">
      <alignment horizontal="left" vertical="center"/>
      <protection/>
    </xf>
    <xf numFmtId="0" fontId="92" fillId="24" borderId="8" xfId="62" applyFont="1" applyFill="1" applyBorder="1" applyAlignment="1">
      <alignment horizontal="left" vertical="center"/>
      <protection/>
    </xf>
    <xf numFmtId="2" fontId="74" fillId="0" borderId="16" xfId="62" applyNumberFormat="1" applyFont="1" applyBorder="1" applyAlignment="1">
      <alignment horizontal="center" vertical="center"/>
      <protection/>
    </xf>
    <xf numFmtId="0" fontId="19" fillId="24" borderId="8" xfId="62" applyFill="1" applyBorder="1">
      <alignment/>
      <protection/>
    </xf>
    <xf numFmtId="0" fontId="90" fillId="24" borderId="8" xfId="62" applyFont="1" applyFill="1" applyBorder="1" applyAlignment="1">
      <alignment horizontal="center"/>
      <protection/>
    </xf>
    <xf numFmtId="0" fontId="19" fillId="0" borderId="1" xfId="62" applyBorder="1">
      <alignment/>
      <protection/>
    </xf>
    <xf numFmtId="0" fontId="96" fillId="24" borderId="1" xfId="62" applyFont="1" applyFill="1" applyBorder="1" applyAlignment="1">
      <alignment horizontal="left" vertical="center"/>
      <protection/>
    </xf>
    <xf numFmtId="0" fontId="92" fillId="24" borderId="1" xfId="62" applyFont="1" applyFill="1" applyBorder="1" applyAlignment="1">
      <alignment horizontal="left" vertical="center"/>
      <protection/>
    </xf>
    <xf numFmtId="2" fontId="77" fillId="0" borderId="40" xfId="62" applyNumberFormat="1" applyFont="1" applyBorder="1" applyAlignment="1">
      <alignment horizontal="center" vertical="center"/>
      <protection/>
    </xf>
    <xf numFmtId="2" fontId="37" fillId="0" borderId="1" xfId="62" applyNumberFormat="1" applyFont="1" applyBorder="1" applyAlignment="1">
      <alignment horizontal="center" vertical="center"/>
      <protection/>
    </xf>
    <xf numFmtId="0" fontId="19" fillId="24" borderId="1" xfId="62" applyFill="1" applyBorder="1">
      <alignment/>
      <protection/>
    </xf>
    <xf numFmtId="0" fontId="90" fillId="24" borderId="1" xfId="62" applyFont="1" applyFill="1" applyBorder="1" applyAlignment="1">
      <alignment horizontal="center"/>
      <protection/>
    </xf>
    <xf numFmtId="49" fontId="80" fillId="27" borderId="8" xfId="62" applyNumberFormat="1" applyFont="1" applyFill="1" applyBorder="1" applyAlignment="1">
      <alignment horizontal="right" vertical="center"/>
      <protection/>
    </xf>
    <xf numFmtId="49" fontId="92" fillId="27" borderId="8" xfId="62" applyNumberFormat="1" applyFont="1" applyFill="1" applyBorder="1" applyAlignment="1">
      <alignment horizontal="right" vertical="center"/>
      <protection/>
    </xf>
    <xf numFmtId="0" fontId="24" fillId="27" borderId="8" xfId="62" applyNumberFormat="1" applyFont="1" applyFill="1" applyBorder="1" applyAlignment="1">
      <alignment horizontal="center" vertical="center"/>
      <protection/>
    </xf>
    <xf numFmtId="0" fontId="24" fillId="27" borderId="34" xfId="62" applyNumberFormat="1" applyFont="1" applyFill="1" applyBorder="1" applyAlignment="1">
      <alignment horizontal="center" vertical="center"/>
      <protection/>
    </xf>
    <xf numFmtId="0" fontId="92" fillId="27" borderId="34" xfId="62" applyFont="1" applyFill="1" applyBorder="1" applyAlignment="1">
      <alignment horizontal="center"/>
      <protection/>
    </xf>
    <xf numFmtId="0" fontId="20" fillId="27" borderId="34" xfId="62" applyFont="1" applyFill="1" applyBorder="1">
      <alignment/>
      <protection/>
    </xf>
    <xf numFmtId="0" fontId="19" fillId="27" borderId="34" xfId="62" applyFill="1" applyBorder="1">
      <alignment/>
      <protection/>
    </xf>
    <xf numFmtId="0" fontId="79" fillId="27" borderId="34" xfId="62" applyFont="1" applyFill="1" applyBorder="1" applyAlignment="1">
      <alignment horizontal="left"/>
      <protection/>
    </xf>
    <xf numFmtId="0" fontId="95" fillId="27" borderId="34" xfId="62" applyFont="1" applyFill="1" applyBorder="1" applyAlignment="1">
      <alignment horizontal="center"/>
      <protection/>
    </xf>
    <xf numFmtId="0" fontId="19" fillId="27" borderId="30" xfId="62" applyFill="1" applyBorder="1">
      <alignment/>
      <protection/>
    </xf>
    <xf numFmtId="0" fontId="80" fillId="27" borderId="8" xfId="62" applyFont="1" applyFill="1" applyBorder="1" applyAlignment="1">
      <alignment horizontal="left" vertical="center"/>
      <protection/>
    </xf>
    <xf numFmtId="0" fontId="92" fillId="27" borderId="8" xfId="62" applyFont="1" applyFill="1" applyBorder="1" applyAlignment="1">
      <alignment horizontal="left" vertical="center"/>
      <protection/>
    </xf>
    <xf numFmtId="2" fontId="73" fillId="0" borderId="16" xfId="62" applyNumberFormat="1" applyFont="1" applyBorder="1" applyAlignment="1">
      <alignment horizontal="center" vertical="center"/>
      <protection/>
    </xf>
    <xf numFmtId="2" fontId="77" fillId="0" borderId="16" xfId="62" applyNumberFormat="1" applyFont="1" applyBorder="1" applyAlignment="1">
      <alignment horizontal="center" vertical="center"/>
      <protection/>
    </xf>
    <xf numFmtId="0" fontId="96" fillId="27" borderId="1" xfId="62" applyFont="1" applyFill="1" applyBorder="1" applyAlignment="1">
      <alignment horizontal="left" vertical="center"/>
      <protection/>
    </xf>
    <xf numFmtId="0" fontId="92" fillId="27" borderId="1" xfId="62" applyFont="1" applyFill="1" applyBorder="1" applyAlignment="1">
      <alignment horizontal="left" vertical="center"/>
      <protection/>
    </xf>
    <xf numFmtId="49" fontId="80" fillId="22" borderId="34" xfId="62" applyNumberFormat="1" applyFont="1" applyFill="1" applyBorder="1" applyAlignment="1">
      <alignment horizontal="right" vertical="center"/>
      <protection/>
    </xf>
    <xf numFmtId="49" fontId="92" fillId="22" borderId="34" xfId="62" applyNumberFormat="1" applyFont="1" applyFill="1" applyBorder="1" applyAlignment="1">
      <alignment horizontal="right" vertical="center"/>
      <protection/>
    </xf>
    <xf numFmtId="2" fontId="18" fillId="11" borderId="29" xfId="62" applyNumberFormat="1" applyFont="1" applyFill="1" applyBorder="1" applyAlignment="1">
      <alignment horizontal="center" vertical="center"/>
      <protection/>
    </xf>
    <xf numFmtId="0" fontId="92" fillId="0" borderId="29" xfId="62" applyFont="1" applyBorder="1" applyAlignment="1">
      <alignment horizontal="center"/>
      <protection/>
    </xf>
    <xf numFmtId="0" fontId="16" fillId="0" borderId="29" xfId="62" applyFont="1" applyBorder="1" applyAlignment="1">
      <alignment vertical="center"/>
      <protection/>
    </xf>
    <xf numFmtId="0" fontId="19" fillId="27" borderId="29" xfId="62" applyFill="1" applyBorder="1">
      <alignment/>
      <protection/>
    </xf>
    <xf numFmtId="2" fontId="94" fillId="0" borderId="29" xfId="62" applyNumberFormat="1" applyFont="1" applyBorder="1" applyAlignment="1">
      <alignment vertical="center"/>
      <protection/>
    </xf>
    <xf numFmtId="0" fontId="21" fillId="0" borderId="29" xfId="62" applyFont="1" applyBorder="1" applyAlignment="1">
      <alignment vertical="center"/>
      <protection/>
    </xf>
    <xf numFmtId="166" fontId="95" fillId="0" borderId="29" xfId="62" applyNumberFormat="1" applyFont="1" applyBorder="1" applyAlignment="1">
      <alignment horizontal="center"/>
      <protection/>
    </xf>
    <xf numFmtId="0" fontId="90" fillId="24" borderId="29" xfId="62" applyFont="1" applyFill="1" applyBorder="1" applyAlignment="1">
      <alignment horizontal="center"/>
      <protection/>
    </xf>
    <xf numFmtId="0" fontId="19" fillId="0" borderId="29" xfId="62" applyBorder="1">
      <alignment/>
      <protection/>
    </xf>
    <xf numFmtId="49" fontId="80" fillId="22" borderId="8" xfId="62" applyNumberFormat="1" applyFont="1" applyFill="1" applyBorder="1" applyAlignment="1">
      <alignment horizontal="right" vertical="center"/>
      <protection/>
    </xf>
    <xf numFmtId="49" fontId="92" fillId="22" borderId="8" xfId="62" applyNumberFormat="1" applyFont="1" applyFill="1" applyBorder="1" applyAlignment="1">
      <alignment horizontal="right" vertical="center"/>
      <protection/>
    </xf>
    <xf numFmtId="0" fontId="24" fillId="22" borderId="8" xfId="62" applyNumberFormat="1" applyFont="1" applyFill="1" applyBorder="1" applyAlignment="1">
      <alignment horizontal="center" vertical="center"/>
      <protection/>
    </xf>
    <xf numFmtId="0" fontId="24" fillId="22" borderId="34" xfId="62" applyNumberFormat="1" applyFont="1" applyFill="1" applyBorder="1" applyAlignment="1">
      <alignment horizontal="center" vertical="center"/>
      <protection/>
    </xf>
    <xf numFmtId="0" fontId="92" fillId="22" borderId="34" xfId="62" applyFont="1" applyFill="1" applyBorder="1" applyAlignment="1">
      <alignment horizontal="center"/>
      <protection/>
    </xf>
    <xf numFmtId="0" fontId="92" fillId="22" borderId="34" xfId="62" applyFont="1" applyFill="1" applyBorder="1">
      <alignment/>
      <protection/>
    </xf>
    <xf numFmtId="0" fontId="90" fillId="22" borderId="34" xfId="62" applyFont="1" applyFill="1" applyBorder="1">
      <alignment/>
      <protection/>
    </xf>
    <xf numFmtId="0" fontId="79" fillId="22" borderId="34" xfId="62" applyFont="1" applyFill="1" applyBorder="1" applyAlignment="1">
      <alignment horizontal="left"/>
      <protection/>
    </xf>
    <xf numFmtId="0" fontId="19" fillId="22" borderId="34" xfId="62" applyFont="1" applyFill="1" applyBorder="1">
      <alignment/>
      <protection/>
    </xf>
    <xf numFmtId="0" fontId="95" fillId="22" borderId="34" xfId="62" applyFont="1" applyFill="1" applyBorder="1" applyAlignment="1">
      <alignment horizontal="center"/>
      <protection/>
    </xf>
    <xf numFmtId="0" fontId="90" fillId="19" borderId="34" xfId="62" applyFont="1" applyFill="1" applyBorder="1" applyAlignment="1">
      <alignment horizontal="center"/>
      <protection/>
    </xf>
    <xf numFmtId="0" fontId="90" fillId="22" borderId="30" xfId="62" applyFont="1" applyFill="1" applyBorder="1">
      <alignment/>
      <protection/>
    </xf>
    <xf numFmtId="0" fontId="80" fillId="22" borderId="8" xfId="62" applyFont="1" applyFill="1" applyBorder="1" applyAlignment="1">
      <alignment horizontal="left" vertical="center"/>
      <protection/>
    </xf>
    <xf numFmtId="0" fontId="92" fillId="22" borderId="8" xfId="62" applyFont="1" applyFill="1" applyBorder="1" applyAlignment="1">
      <alignment horizontal="left" vertical="center"/>
      <protection/>
    </xf>
    <xf numFmtId="0" fontId="97" fillId="20" borderId="18" xfId="75" applyFont="1" applyFill="1" applyBorder="1">
      <alignment horizontal="center" vertical="center"/>
      <protection/>
    </xf>
    <xf numFmtId="0" fontId="90" fillId="22" borderId="8" xfId="62" applyFont="1" applyFill="1" applyBorder="1">
      <alignment/>
      <protection/>
    </xf>
    <xf numFmtId="0" fontId="90" fillId="19" borderId="8" xfId="62" applyFont="1" applyFill="1" applyBorder="1" applyAlignment="1">
      <alignment horizontal="center"/>
      <protection/>
    </xf>
    <xf numFmtId="0" fontId="90" fillId="22" borderId="29" xfId="62" applyFont="1" applyFill="1" applyBorder="1">
      <alignment/>
      <protection/>
    </xf>
    <xf numFmtId="0" fontId="96" fillId="22" borderId="1" xfId="62" applyFont="1" applyFill="1" applyBorder="1" applyAlignment="1">
      <alignment horizontal="left" vertical="center"/>
      <protection/>
    </xf>
    <xf numFmtId="0" fontId="98" fillId="22" borderId="1" xfId="62" applyFont="1" applyFill="1" applyBorder="1" applyAlignment="1">
      <alignment horizontal="left" vertical="center"/>
      <protection/>
    </xf>
    <xf numFmtId="0" fontId="99" fillId="0" borderId="1" xfId="62" applyFont="1" applyBorder="1" applyAlignment="1">
      <alignment vertical="center"/>
      <protection/>
    </xf>
    <xf numFmtId="0" fontId="100" fillId="22" borderId="1" xfId="62" applyFont="1" applyFill="1" applyBorder="1">
      <alignment/>
      <protection/>
    </xf>
    <xf numFmtId="0" fontId="102" fillId="0" borderId="1" xfId="62" applyFont="1" applyBorder="1" applyAlignment="1">
      <alignment vertical="center"/>
      <protection/>
    </xf>
    <xf numFmtId="0" fontId="100" fillId="19" borderId="1" xfId="62" applyFont="1" applyFill="1" applyBorder="1" applyAlignment="1">
      <alignment horizontal="center"/>
      <protection/>
    </xf>
    <xf numFmtId="0" fontId="103" fillId="0" borderId="1" xfId="62" applyFont="1" applyBorder="1">
      <alignment/>
      <protection/>
    </xf>
    <xf numFmtId="0" fontId="103" fillId="0" borderId="0" xfId="62" applyFont="1">
      <alignment/>
      <protection/>
    </xf>
    <xf numFmtId="49" fontId="80" fillId="19" borderId="34" xfId="62" applyNumberFormat="1" applyFont="1" applyFill="1" applyBorder="1" applyAlignment="1">
      <alignment horizontal="right" vertical="center"/>
      <protection/>
    </xf>
    <xf numFmtId="49" fontId="92" fillId="19" borderId="34" xfId="62" applyNumberFormat="1" applyFont="1" applyFill="1" applyBorder="1" applyAlignment="1">
      <alignment horizontal="right" vertical="center"/>
      <protection/>
    </xf>
    <xf numFmtId="2" fontId="77" fillId="11" borderId="29" xfId="62" applyNumberFormat="1" applyFont="1" applyFill="1" applyBorder="1" applyAlignment="1">
      <alignment horizontal="center" vertical="center"/>
      <protection/>
    </xf>
    <xf numFmtId="0" fontId="99" fillId="0" borderId="29" xfId="62" applyFont="1" applyBorder="1" applyAlignment="1">
      <alignment vertical="center"/>
      <protection/>
    </xf>
    <xf numFmtId="0" fontId="100" fillId="22" borderId="29" xfId="62" applyFont="1" applyFill="1" applyBorder="1">
      <alignment/>
      <protection/>
    </xf>
    <xf numFmtId="2" fontId="101" fillId="0" borderId="29" xfId="62" applyNumberFormat="1" applyFont="1" applyBorder="1" applyAlignment="1">
      <alignment vertical="center"/>
      <protection/>
    </xf>
    <xf numFmtId="0" fontId="102" fillId="0" borderId="29" xfId="62" applyFont="1" applyBorder="1" applyAlignment="1">
      <alignment vertical="center"/>
      <protection/>
    </xf>
    <xf numFmtId="0" fontId="100" fillId="19" borderId="29" xfId="62" applyFont="1" applyFill="1" applyBorder="1" applyAlignment="1">
      <alignment horizontal="center"/>
      <protection/>
    </xf>
    <xf numFmtId="0" fontId="103" fillId="0" borderId="29" xfId="62" applyFont="1" applyBorder="1">
      <alignment/>
      <protection/>
    </xf>
    <xf numFmtId="49" fontId="80" fillId="19" borderId="8" xfId="62" applyNumberFormat="1" applyFont="1" applyFill="1" applyBorder="1" applyAlignment="1">
      <alignment horizontal="right" vertical="center"/>
      <protection/>
    </xf>
    <xf numFmtId="49" fontId="92" fillId="19" borderId="8" xfId="62" applyNumberFormat="1" applyFont="1" applyFill="1" applyBorder="1" applyAlignment="1">
      <alignment horizontal="right" vertical="center"/>
      <protection/>
    </xf>
    <xf numFmtId="0" fontId="24" fillId="19" borderId="8" xfId="62" applyNumberFormat="1" applyFont="1" applyFill="1" applyBorder="1" applyAlignment="1">
      <alignment horizontal="center" vertical="center"/>
      <protection/>
    </xf>
    <xf numFmtId="0" fontId="24" fillId="19" borderId="34" xfId="62" applyNumberFormat="1" applyFont="1" applyFill="1" applyBorder="1" applyAlignment="1">
      <alignment horizontal="center" vertical="center"/>
      <protection/>
    </xf>
    <xf numFmtId="0" fontId="92" fillId="19" borderId="34" xfId="62" applyFont="1" applyFill="1" applyBorder="1" applyAlignment="1">
      <alignment horizontal="center"/>
      <protection/>
    </xf>
    <xf numFmtId="0" fontId="20" fillId="19" borderId="34" xfId="62" applyFont="1" applyFill="1" applyBorder="1">
      <alignment/>
      <protection/>
    </xf>
    <xf numFmtId="0" fontId="19" fillId="19" borderId="34" xfId="62" applyFill="1" applyBorder="1">
      <alignment/>
      <protection/>
    </xf>
    <xf numFmtId="0" fontId="79" fillId="19" borderId="34" xfId="62" applyFont="1" applyFill="1" applyBorder="1" applyAlignment="1">
      <alignment horizontal="left"/>
      <protection/>
    </xf>
    <xf numFmtId="0" fontId="95" fillId="19" borderId="34" xfId="62" applyFont="1" applyFill="1" applyBorder="1" applyAlignment="1">
      <alignment horizontal="center"/>
      <protection/>
    </xf>
    <xf numFmtId="0" fontId="19" fillId="19" borderId="30" xfId="62" applyFill="1" applyBorder="1">
      <alignment/>
      <protection/>
    </xf>
    <xf numFmtId="0" fontId="80" fillId="19" borderId="8" xfId="62" applyFont="1" applyFill="1" applyBorder="1" applyAlignment="1">
      <alignment horizontal="left" vertical="center"/>
      <protection/>
    </xf>
    <xf numFmtId="0" fontId="92" fillId="19" borderId="8" xfId="62" applyFont="1" applyFill="1" applyBorder="1" applyAlignment="1">
      <alignment horizontal="left" vertical="center"/>
      <protection/>
    </xf>
    <xf numFmtId="2" fontId="73" fillId="0" borderId="8" xfId="62" applyNumberFormat="1" applyFont="1" applyBorder="1" applyAlignment="1">
      <alignment horizontal="center" vertical="center"/>
      <protection/>
    </xf>
    <xf numFmtId="2" fontId="104" fillId="0" borderId="8" xfId="62" applyNumberFormat="1" applyFont="1" applyBorder="1" applyAlignment="1">
      <alignment horizontal="center" vertical="center"/>
      <protection/>
    </xf>
    <xf numFmtId="2" fontId="37" fillId="0" borderId="8" xfId="62" applyNumberFormat="1" applyFont="1" applyBorder="1" applyAlignment="1">
      <alignment horizontal="center" vertical="center"/>
      <protection/>
    </xf>
    <xf numFmtId="2" fontId="77" fillId="0" borderId="8" xfId="62" applyNumberFormat="1" applyFont="1" applyBorder="1" applyAlignment="1">
      <alignment horizontal="center" vertical="center"/>
      <protection/>
    </xf>
    <xf numFmtId="0" fontId="19" fillId="19" borderId="8" xfId="62" applyFill="1" applyBorder="1">
      <alignment/>
      <protection/>
    </xf>
    <xf numFmtId="0" fontId="96" fillId="19" borderId="1" xfId="62" applyFont="1" applyFill="1" applyBorder="1" applyAlignment="1">
      <alignment horizontal="left" vertical="center"/>
      <protection/>
    </xf>
    <xf numFmtId="0" fontId="98" fillId="19" borderId="1" xfId="62" applyFont="1" applyFill="1" applyBorder="1" applyAlignment="1">
      <alignment horizontal="left" vertical="center"/>
      <protection/>
    </xf>
    <xf numFmtId="0" fontId="103" fillId="19" borderId="1" xfId="62" applyFont="1" applyFill="1" applyBorder="1">
      <alignment/>
      <protection/>
    </xf>
    <xf numFmtId="49" fontId="80" fillId="8" borderId="8" xfId="62" applyNumberFormat="1" applyFont="1" applyFill="1" applyBorder="1" applyAlignment="1">
      <alignment horizontal="right" vertical="center"/>
      <protection/>
    </xf>
    <xf numFmtId="49" fontId="92" fillId="8" borderId="8" xfId="62" applyNumberFormat="1" applyFont="1" applyFill="1" applyBorder="1" applyAlignment="1">
      <alignment horizontal="right" vertical="center"/>
      <protection/>
    </xf>
    <xf numFmtId="0" fontId="103" fillId="19" borderId="29" xfId="62" applyFont="1" applyFill="1" applyBorder="1">
      <alignment/>
      <protection/>
    </xf>
    <xf numFmtId="0" fontId="24" fillId="8" borderId="8" xfId="62" applyNumberFormat="1" applyFont="1" applyFill="1" applyBorder="1" applyAlignment="1">
      <alignment horizontal="center" vertical="center"/>
      <protection/>
    </xf>
    <xf numFmtId="0" fontId="24" fillId="8" borderId="34" xfId="62" applyNumberFormat="1" applyFont="1" applyFill="1" applyBorder="1" applyAlignment="1">
      <alignment horizontal="center" vertical="center"/>
      <protection/>
    </xf>
    <xf numFmtId="0" fontId="92" fillId="8" borderId="34" xfId="62" applyFont="1" applyFill="1" applyBorder="1" applyAlignment="1">
      <alignment horizontal="center"/>
      <protection/>
    </xf>
    <xf numFmtId="0" fontId="20" fillId="8" borderId="34" xfId="62" applyFont="1" applyFill="1" applyBorder="1">
      <alignment/>
      <protection/>
    </xf>
    <xf numFmtId="0" fontId="19" fillId="8" borderId="34" xfId="62" applyFill="1" applyBorder="1">
      <alignment/>
      <protection/>
    </xf>
    <xf numFmtId="0" fontId="79" fillId="8" borderId="34" xfId="62" applyFont="1" applyFill="1" applyBorder="1" applyAlignment="1">
      <alignment horizontal="left"/>
      <protection/>
    </xf>
    <xf numFmtId="0" fontId="95" fillId="8" borderId="34" xfId="62" applyFont="1" applyFill="1" applyBorder="1" applyAlignment="1">
      <alignment horizontal="center"/>
      <protection/>
    </xf>
    <xf numFmtId="0" fontId="19" fillId="8" borderId="30" xfId="62" applyFill="1" applyBorder="1">
      <alignment/>
      <protection/>
    </xf>
    <xf numFmtId="0" fontId="80" fillId="8" borderId="8" xfId="62" applyFont="1" applyFill="1" applyBorder="1" applyAlignment="1">
      <alignment horizontal="left" vertical="center"/>
      <protection/>
    </xf>
    <xf numFmtId="0" fontId="92" fillId="8" borderId="8" xfId="62" applyFont="1" applyFill="1" applyBorder="1" applyAlignment="1">
      <alignment horizontal="left" vertical="center"/>
      <protection/>
    </xf>
    <xf numFmtId="0" fontId="18" fillId="20" borderId="18" xfId="62" applyFont="1" applyFill="1" applyBorder="1" applyAlignment="1">
      <alignment horizontal="center" vertical="center"/>
      <protection/>
    </xf>
    <xf numFmtId="0" fontId="19" fillId="8" borderId="8" xfId="62" applyFill="1" applyBorder="1">
      <alignment/>
      <protection/>
    </xf>
    <xf numFmtId="0" fontId="96" fillId="8" borderId="1" xfId="62" applyFont="1" applyFill="1" applyBorder="1" applyAlignment="1">
      <alignment horizontal="left" vertical="center"/>
      <protection/>
    </xf>
    <xf numFmtId="0" fontId="98" fillId="8" borderId="1" xfId="62" applyFont="1" applyFill="1" applyBorder="1" applyAlignment="1">
      <alignment horizontal="left" vertical="center"/>
      <protection/>
    </xf>
    <xf numFmtId="0" fontId="103" fillId="8" borderId="1" xfId="62" applyFont="1" applyFill="1" applyBorder="1">
      <alignment/>
      <protection/>
    </xf>
    <xf numFmtId="49" fontId="80" fillId="10" borderId="8" xfId="62" applyNumberFormat="1" applyFont="1" applyFill="1" applyBorder="1" applyAlignment="1">
      <alignment horizontal="right" vertical="center"/>
      <protection/>
    </xf>
    <xf numFmtId="49" fontId="92" fillId="10" borderId="8" xfId="62" applyNumberFormat="1" applyFont="1" applyFill="1" applyBorder="1" applyAlignment="1">
      <alignment horizontal="right" vertical="center"/>
      <protection/>
    </xf>
    <xf numFmtId="0" fontId="103" fillId="8" borderId="29" xfId="62" applyFont="1" applyFill="1" applyBorder="1">
      <alignment/>
      <protection/>
    </xf>
    <xf numFmtId="0" fontId="24" fillId="10" borderId="8" xfId="62" applyNumberFormat="1" applyFont="1" applyFill="1" applyBorder="1" applyAlignment="1">
      <alignment horizontal="center" vertical="center"/>
      <protection/>
    </xf>
    <xf numFmtId="0" fontId="24" fillId="10" borderId="34" xfId="62" applyNumberFormat="1" applyFont="1" applyFill="1" applyBorder="1" applyAlignment="1">
      <alignment horizontal="center" vertical="center"/>
      <protection/>
    </xf>
    <xf numFmtId="0" fontId="92" fillId="10" borderId="34" xfId="62" applyFont="1" applyFill="1" applyBorder="1" applyAlignment="1">
      <alignment horizontal="center"/>
      <protection/>
    </xf>
    <xf numFmtId="0" fontId="20" fillId="10" borderId="34" xfId="62" applyFont="1" applyFill="1" applyBorder="1">
      <alignment/>
      <protection/>
    </xf>
    <xf numFmtId="0" fontId="19" fillId="10" borderId="34" xfId="62" applyFill="1" applyBorder="1">
      <alignment/>
      <protection/>
    </xf>
    <xf numFmtId="0" fontId="79" fillId="10" borderId="34" xfId="62" applyFont="1" applyFill="1" applyBorder="1" applyAlignment="1">
      <alignment horizontal="left"/>
      <protection/>
    </xf>
    <xf numFmtId="0" fontId="95" fillId="10" borderId="34" xfId="62" applyFont="1" applyFill="1" applyBorder="1" applyAlignment="1">
      <alignment horizontal="center"/>
      <protection/>
    </xf>
    <xf numFmtId="0" fontId="90" fillId="10" borderId="34" xfId="62" applyFont="1" applyFill="1" applyBorder="1" applyAlignment="1">
      <alignment horizontal="center"/>
      <protection/>
    </xf>
    <xf numFmtId="0" fontId="19" fillId="10" borderId="30" xfId="62" applyFill="1" applyBorder="1">
      <alignment/>
      <protection/>
    </xf>
    <xf numFmtId="0" fontId="80" fillId="10" borderId="8" xfId="62" applyFont="1" applyFill="1" applyBorder="1" applyAlignment="1">
      <alignment horizontal="left" vertical="center"/>
      <protection/>
    </xf>
    <xf numFmtId="0" fontId="92" fillId="10" borderId="8" xfId="62" applyFont="1" applyFill="1" applyBorder="1" applyAlignment="1">
      <alignment horizontal="left" vertical="center"/>
      <protection/>
    </xf>
    <xf numFmtId="0" fontId="19" fillId="10" borderId="8" xfId="62" applyFill="1" applyBorder="1">
      <alignment/>
      <protection/>
    </xf>
    <xf numFmtId="0" fontId="90" fillId="10" borderId="8" xfId="62" applyFont="1" applyFill="1" applyBorder="1" applyAlignment="1">
      <alignment horizontal="center"/>
      <protection/>
    </xf>
    <xf numFmtId="0" fontId="105" fillId="10" borderId="1" xfId="62" applyFont="1" applyFill="1" applyBorder="1" applyAlignment="1">
      <alignment horizontal="left" vertical="center"/>
      <protection/>
    </xf>
    <xf numFmtId="0" fontId="98" fillId="10" borderId="1" xfId="62" applyFont="1" applyFill="1" applyBorder="1" applyAlignment="1">
      <alignment horizontal="left" vertical="center"/>
      <protection/>
    </xf>
    <xf numFmtId="0" fontId="103" fillId="10" borderId="1" xfId="62" applyFont="1" applyFill="1" applyBorder="1">
      <alignment/>
      <protection/>
    </xf>
    <xf numFmtId="0" fontId="100" fillId="10" borderId="1" xfId="62" applyFont="1" applyFill="1" applyBorder="1" applyAlignment="1">
      <alignment horizontal="center"/>
      <protection/>
    </xf>
    <xf numFmtId="49" fontId="80" fillId="26" borderId="34" xfId="62" applyNumberFormat="1" applyFont="1" applyFill="1" applyBorder="1" applyAlignment="1">
      <alignment horizontal="right" vertical="center"/>
      <protection/>
    </xf>
    <xf numFmtId="49" fontId="92" fillId="26" borderId="34" xfId="62" applyNumberFormat="1" applyFont="1" applyFill="1" applyBorder="1" applyAlignment="1">
      <alignment horizontal="right" vertical="center"/>
      <protection/>
    </xf>
    <xf numFmtId="49" fontId="80" fillId="26" borderId="8" xfId="62" applyNumberFormat="1" applyFont="1" applyFill="1" applyBorder="1" applyAlignment="1">
      <alignment horizontal="right" vertical="center"/>
      <protection/>
    </xf>
    <xf numFmtId="49" fontId="92" fillId="26" borderId="8" xfId="62" applyNumberFormat="1" applyFont="1" applyFill="1" applyBorder="1" applyAlignment="1">
      <alignment horizontal="right" vertical="center"/>
      <protection/>
    </xf>
    <xf numFmtId="0" fontId="24" fillId="26" borderId="8" xfId="62" applyNumberFormat="1" applyFont="1" applyFill="1" applyBorder="1" applyAlignment="1">
      <alignment horizontal="center" vertical="center"/>
      <protection/>
    </xf>
    <xf numFmtId="0" fontId="24" fillId="5" borderId="34" xfId="62" applyNumberFormat="1" applyFont="1" applyFill="1" applyBorder="1" applyAlignment="1">
      <alignment horizontal="center" vertical="center"/>
      <protection/>
    </xf>
    <xf numFmtId="0" fontId="80" fillId="26" borderId="8" xfId="62" applyFont="1" applyFill="1" applyBorder="1" applyAlignment="1">
      <alignment horizontal="left" vertical="center"/>
      <protection/>
    </xf>
    <xf numFmtId="0" fontId="92" fillId="26" borderId="8" xfId="62" applyFont="1" applyFill="1" applyBorder="1" applyAlignment="1">
      <alignment horizontal="left" vertical="center"/>
      <protection/>
    </xf>
    <xf numFmtId="0" fontId="105" fillId="26" borderId="1" xfId="62" applyFont="1" applyFill="1" applyBorder="1" applyAlignment="1">
      <alignment horizontal="left" vertical="center"/>
      <protection/>
    </xf>
    <xf numFmtId="0" fontId="98" fillId="26" borderId="1" xfId="62" applyFont="1" applyFill="1" applyBorder="1" applyAlignment="1">
      <alignment horizontal="left" vertical="center"/>
      <protection/>
    </xf>
    <xf numFmtId="49" fontId="80" fillId="4" borderId="30" xfId="62" applyNumberFormat="1" applyFont="1" applyFill="1" applyBorder="1" applyAlignment="1">
      <alignment horizontal="right" vertical="center"/>
      <protection/>
    </xf>
    <xf numFmtId="49" fontId="92" fillId="4" borderId="30" xfId="62" applyNumberFormat="1" applyFont="1" applyFill="1" applyBorder="1" applyAlignment="1">
      <alignment horizontal="right" vertical="center"/>
      <protection/>
    </xf>
    <xf numFmtId="0" fontId="24" fillId="4" borderId="30" xfId="62" applyNumberFormat="1" applyFont="1" applyFill="1" applyBorder="1" applyAlignment="1">
      <alignment horizontal="center" vertical="center"/>
      <protection/>
    </xf>
    <xf numFmtId="0" fontId="92" fillId="4" borderId="30" xfId="62" applyFont="1" applyFill="1" applyBorder="1" applyAlignment="1">
      <alignment horizontal="center"/>
      <protection/>
    </xf>
    <xf numFmtId="0" fontId="20" fillId="4" borderId="30" xfId="62" applyFont="1" applyFill="1" applyBorder="1">
      <alignment/>
      <protection/>
    </xf>
    <xf numFmtId="0" fontId="19" fillId="4" borderId="30" xfId="62" applyFill="1" applyBorder="1">
      <alignment/>
      <protection/>
    </xf>
    <xf numFmtId="0" fontId="79" fillId="4" borderId="30" xfId="62" applyFont="1" applyFill="1" applyBorder="1" applyAlignment="1">
      <alignment horizontal="left"/>
      <protection/>
    </xf>
    <xf numFmtId="0" fontId="95" fillId="4" borderId="30" xfId="62" applyFont="1" applyFill="1" applyBorder="1" applyAlignment="1">
      <alignment horizontal="center"/>
      <protection/>
    </xf>
    <xf numFmtId="0" fontId="90" fillId="10" borderId="30" xfId="62" applyFont="1" applyFill="1" applyBorder="1" applyAlignment="1">
      <alignment horizontal="center"/>
      <protection/>
    </xf>
    <xf numFmtId="0" fontId="80" fillId="4" borderId="8" xfId="62" applyFont="1" applyFill="1" applyBorder="1" applyAlignment="1">
      <alignment horizontal="left" vertical="center"/>
      <protection/>
    </xf>
    <xf numFmtId="0" fontId="92" fillId="4" borderId="8" xfId="62" applyFont="1" applyFill="1" applyBorder="1" applyAlignment="1">
      <alignment horizontal="left" vertical="center"/>
      <protection/>
    </xf>
    <xf numFmtId="2" fontId="49" fillId="0" borderId="8" xfId="62" applyNumberFormat="1" applyFont="1" applyBorder="1" applyAlignment="1">
      <alignment horizontal="center" vertical="center"/>
      <protection/>
    </xf>
    <xf numFmtId="0" fontId="105" fillId="4" borderId="1" xfId="62" applyFont="1" applyFill="1" applyBorder="1" applyAlignment="1">
      <alignment horizontal="left" vertical="center"/>
      <protection/>
    </xf>
    <xf numFmtId="0" fontId="98" fillId="4" borderId="1" xfId="62" applyFont="1" applyFill="1" applyBorder="1" applyAlignment="1">
      <alignment horizontal="left" vertical="center"/>
      <protection/>
    </xf>
    <xf numFmtId="49" fontId="80" fillId="3" borderId="30" xfId="62" applyNumberFormat="1" applyFont="1" applyFill="1" applyBorder="1" applyAlignment="1">
      <alignment horizontal="right" vertical="center"/>
      <protection/>
    </xf>
    <xf numFmtId="49" fontId="92" fillId="3" borderId="30" xfId="62" applyNumberFormat="1" applyFont="1" applyFill="1" applyBorder="1" applyAlignment="1">
      <alignment horizontal="right" vertical="center"/>
      <protection/>
    </xf>
    <xf numFmtId="0" fontId="24" fillId="3" borderId="30" xfId="62" applyNumberFormat="1" applyFont="1" applyFill="1" applyBorder="1" applyAlignment="1">
      <alignment horizontal="center" vertical="center"/>
      <protection/>
    </xf>
    <xf numFmtId="0" fontId="92" fillId="3" borderId="30" xfId="62" applyFont="1" applyFill="1" applyBorder="1" applyAlignment="1">
      <alignment horizontal="center"/>
      <protection/>
    </xf>
    <xf numFmtId="0" fontId="20" fillId="3" borderId="30" xfId="62" applyFont="1" applyFill="1" applyBorder="1">
      <alignment/>
      <protection/>
    </xf>
    <xf numFmtId="0" fontId="19" fillId="3" borderId="30" xfId="62" applyFill="1" applyBorder="1">
      <alignment/>
      <protection/>
    </xf>
    <xf numFmtId="0" fontId="79" fillId="3" borderId="30" xfId="62" applyFont="1" applyFill="1" applyBorder="1" applyAlignment="1">
      <alignment horizontal="left"/>
      <protection/>
    </xf>
    <xf numFmtId="0" fontId="95" fillId="3" borderId="30" xfId="62" applyFont="1" applyFill="1" applyBorder="1" applyAlignment="1">
      <alignment horizontal="center"/>
      <protection/>
    </xf>
    <xf numFmtId="0" fontId="90" fillId="2" borderId="30" xfId="62" applyFont="1" applyFill="1" applyBorder="1" applyAlignment="1">
      <alignment horizontal="center"/>
      <protection/>
    </xf>
    <xf numFmtId="0" fontId="80" fillId="3" borderId="8" xfId="62" applyFont="1" applyFill="1" applyBorder="1" applyAlignment="1">
      <alignment horizontal="left" vertical="center"/>
      <protection/>
    </xf>
    <xf numFmtId="0" fontId="92" fillId="3" borderId="8" xfId="62" applyFont="1" applyFill="1" applyBorder="1" applyAlignment="1">
      <alignment horizontal="left" vertical="center"/>
      <protection/>
    </xf>
    <xf numFmtId="0" fontId="90" fillId="2" borderId="8" xfId="62" applyFont="1" applyFill="1" applyBorder="1" applyAlignment="1">
      <alignment horizontal="center"/>
      <protection/>
    </xf>
    <xf numFmtId="0" fontId="105" fillId="3" borderId="1" xfId="62" applyFont="1" applyFill="1" applyBorder="1" applyAlignment="1">
      <alignment horizontal="left" vertical="center"/>
      <protection/>
    </xf>
    <xf numFmtId="0" fontId="98" fillId="3" borderId="1" xfId="62" applyFont="1" applyFill="1" applyBorder="1" applyAlignment="1">
      <alignment horizontal="left" vertical="center"/>
      <protection/>
    </xf>
    <xf numFmtId="0" fontId="100" fillId="2" borderId="1" xfId="62" applyFont="1" applyFill="1" applyBorder="1" applyAlignment="1">
      <alignment horizontal="center"/>
      <protection/>
    </xf>
    <xf numFmtId="49" fontId="80" fillId="24" borderId="30" xfId="62" applyNumberFormat="1" applyFont="1" applyFill="1" applyBorder="1" applyAlignment="1">
      <alignment horizontal="right" vertical="center"/>
      <protection/>
    </xf>
    <xf numFmtId="49" fontId="92" fillId="24" borderId="30" xfId="62" applyNumberFormat="1" applyFont="1" applyFill="1" applyBorder="1" applyAlignment="1">
      <alignment horizontal="right" vertical="center"/>
      <protection/>
    </xf>
    <xf numFmtId="0" fontId="24" fillId="24" borderId="30" xfId="62" applyNumberFormat="1" applyFont="1" applyFill="1" applyBorder="1" applyAlignment="1">
      <alignment horizontal="center" vertical="center"/>
      <protection/>
    </xf>
    <xf numFmtId="0" fontId="92" fillId="24" borderId="30" xfId="62" applyFont="1" applyFill="1" applyBorder="1" applyAlignment="1">
      <alignment horizontal="center"/>
      <protection/>
    </xf>
    <xf numFmtId="0" fontId="16" fillId="24" borderId="30" xfId="62" applyFont="1" applyFill="1" applyBorder="1" applyAlignment="1">
      <alignment horizontal="center"/>
      <protection/>
    </xf>
    <xf numFmtId="0" fontId="21" fillId="24" borderId="30" xfId="62" applyFont="1" applyFill="1" applyBorder="1" applyAlignment="1">
      <alignment horizontal="center"/>
      <protection/>
    </xf>
    <xf numFmtId="0" fontId="79" fillId="24" borderId="30" xfId="62" applyFont="1" applyFill="1" applyBorder="1" applyAlignment="1">
      <alignment horizontal="left"/>
      <protection/>
    </xf>
    <xf numFmtId="0" fontId="95" fillId="24" borderId="30" xfId="62" applyFont="1" applyFill="1" applyBorder="1" applyAlignment="1">
      <alignment horizontal="center"/>
      <protection/>
    </xf>
    <xf numFmtId="0" fontId="24" fillId="2" borderId="30" xfId="62" applyFont="1" applyFill="1" applyBorder="1" applyAlignment="1">
      <alignment horizontal="center"/>
      <protection/>
    </xf>
    <xf numFmtId="0" fontId="105" fillId="24" borderId="1" xfId="62" applyFont="1" applyFill="1" applyBorder="1" applyAlignment="1">
      <alignment horizontal="left" vertical="center"/>
      <protection/>
    </xf>
    <xf numFmtId="0" fontId="98" fillId="24" borderId="1" xfId="62" applyFont="1" applyFill="1" applyBorder="1" applyAlignment="1">
      <alignment horizontal="left" vertical="center"/>
      <protection/>
    </xf>
    <xf numFmtId="49" fontId="80" fillId="27" borderId="30" xfId="62" applyNumberFormat="1" applyFont="1" applyFill="1" applyBorder="1" applyAlignment="1">
      <alignment horizontal="right" vertical="center"/>
      <protection/>
    </xf>
    <xf numFmtId="49" fontId="92" fillId="27" borderId="30" xfId="62" applyNumberFormat="1" applyFont="1" applyFill="1" applyBorder="1" applyAlignment="1">
      <alignment horizontal="right" vertical="center"/>
      <protection/>
    </xf>
    <xf numFmtId="0" fontId="24" fillId="27" borderId="30" xfId="62" applyNumberFormat="1" applyFont="1" applyFill="1" applyBorder="1" applyAlignment="1">
      <alignment horizontal="center" vertical="center"/>
      <protection/>
    </xf>
    <xf numFmtId="0" fontId="92" fillId="27" borderId="30" xfId="62" applyFont="1" applyFill="1" applyBorder="1" applyAlignment="1">
      <alignment horizontal="center"/>
      <protection/>
    </xf>
    <xf numFmtId="0" fontId="20" fillId="27" borderId="30" xfId="62" applyFont="1" applyFill="1" applyBorder="1">
      <alignment/>
      <protection/>
    </xf>
    <xf numFmtId="0" fontId="79" fillId="27" borderId="30" xfId="62" applyFont="1" applyFill="1" applyBorder="1" applyAlignment="1">
      <alignment horizontal="left"/>
      <protection/>
    </xf>
    <xf numFmtId="0" fontId="95" fillId="27" borderId="30" xfId="62" applyFont="1" applyFill="1" applyBorder="1" applyAlignment="1">
      <alignment horizontal="center"/>
      <protection/>
    </xf>
    <xf numFmtId="0" fontId="105" fillId="27" borderId="1" xfId="62" applyFont="1" applyFill="1" applyBorder="1" applyAlignment="1">
      <alignment horizontal="left" vertical="center"/>
      <protection/>
    </xf>
    <xf numFmtId="0" fontId="98" fillId="27" borderId="1" xfId="62" applyFont="1" applyFill="1" applyBorder="1" applyAlignment="1">
      <alignment horizontal="left" vertical="center"/>
      <protection/>
    </xf>
    <xf numFmtId="0" fontId="106" fillId="0" borderId="0" xfId="62" applyFont="1">
      <alignment/>
      <protection/>
    </xf>
    <xf numFmtId="0" fontId="19" fillId="0" borderId="0" xfId="62" applyAlignment="1">
      <alignment horizontal="centerContinuous"/>
      <protection/>
    </xf>
    <xf numFmtId="0" fontId="92" fillId="0" borderId="50" xfId="62" applyFont="1" applyBorder="1" applyAlignment="1">
      <alignment horizontal="centerContinuous" vertical="center"/>
      <protection/>
    </xf>
    <xf numFmtId="0" fontId="16" fillId="0" borderId="1" xfId="62" applyFont="1" applyBorder="1" applyAlignment="1">
      <alignment horizontal="centerContinuous" vertical="center"/>
      <protection/>
    </xf>
    <xf numFmtId="2" fontId="94" fillId="0" borderId="50" xfId="62" applyNumberFormat="1" applyFont="1" applyBorder="1">
      <alignment/>
      <protection/>
    </xf>
    <xf numFmtId="2" fontId="107" fillId="0" borderId="0" xfId="62" applyNumberFormat="1" applyFont="1">
      <alignment/>
      <protection/>
    </xf>
    <xf numFmtId="0" fontId="106" fillId="0" borderId="0" xfId="62" applyFont="1" applyAlignment="1">
      <alignment horizontal="center"/>
      <protection/>
    </xf>
    <xf numFmtId="0" fontId="35" fillId="20" borderId="49" xfId="62" applyNumberFormat="1" applyFont="1" applyFill="1" applyBorder="1" applyAlignment="1" applyProtection="1">
      <alignment horizontal="center" vertical="center"/>
      <protection/>
    </xf>
    <xf numFmtId="2" fontId="101" fillId="0" borderId="0" xfId="62" applyNumberFormat="1" applyFont="1">
      <alignment/>
      <protection/>
    </xf>
    <xf numFmtId="0" fontId="19" fillId="0" borderId="0" xfId="62" applyFont="1" applyAlignment="1">
      <alignment horizontal="left" wrapText="1"/>
      <protection/>
    </xf>
    <xf numFmtId="0" fontId="110" fillId="0" borderId="0" xfId="62" applyFont="1">
      <alignment/>
      <protection/>
    </xf>
    <xf numFmtId="49" fontId="80" fillId="3" borderId="8" xfId="62" applyNumberFormat="1" applyFont="1" applyFill="1" applyBorder="1" applyAlignment="1">
      <alignment horizontal="right" vertical="center"/>
      <protection/>
    </xf>
    <xf numFmtId="49" fontId="92" fillId="3" borderId="8" xfId="62" applyNumberFormat="1" applyFont="1" applyFill="1" applyBorder="1" applyAlignment="1">
      <alignment horizontal="right" vertical="center"/>
      <protection/>
    </xf>
    <xf numFmtId="0" fontId="96" fillId="3" borderId="1" xfId="62" applyFont="1" applyFill="1" applyBorder="1" applyAlignment="1">
      <alignment horizontal="left" vertical="center"/>
      <protection/>
    </xf>
    <xf numFmtId="0" fontId="92" fillId="3" borderId="1" xfId="62" applyFont="1" applyFill="1" applyBorder="1" applyAlignment="1">
      <alignment horizontal="left" vertical="center"/>
      <protection/>
    </xf>
    <xf numFmtId="0" fontId="89" fillId="3" borderId="8" xfId="62" applyNumberFormat="1" applyFont="1" applyFill="1" applyBorder="1" applyAlignment="1">
      <alignment horizontal="center" vertical="center"/>
      <protection/>
    </xf>
    <xf numFmtId="0" fontId="24" fillId="3" borderId="8" xfId="62" applyNumberFormat="1" applyFont="1" applyFill="1" applyBorder="1" applyAlignment="1">
      <alignment horizontal="center" vertical="center"/>
      <protection/>
    </xf>
    <xf numFmtId="2" fontId="18" fillId="3" borderId="34" xfId="62" applyNumberFormat="1" applyFont="1" applyFill="1" applyBorder="1" applyAlignment="1">
      <alignment horizontal="center" vertical="center"/>
      <protection/>
    </xf>
    <xf numFmtId="0" fontId="92" fillId="3" borderId="8" xfId="62" applyFont="1" applyFill="1" applyBorder="1" applyAlignment="1">
      <alignment horizontal="center"/>
      <protection/>
    </xf>
    <xf numFmtId="0" fontId="16" fillId="3" borderId="8" xfId="62" applyFont="1" applyFill="1" applyBorder="1" applyAlignment="1">
      <alignment vertical="center"/>
      <protection/>
    </xf>
    <xf numFmtId="0" fontId="21" fillId="3" borderId="8" xfId="62" applyFont="1" applyFill="1" applyBorder="1">
      <alignment/>
      <protection/>
    </xf>
    <xf numFmtId="0" fontId="21" fillId="3" borderId="8" xfId="62" applyFont="1" applyFill="1" applyBorder="1" applyAlignment="1">
      <alignment vertical="center"/>
      <protection/>
    </xf>
    <xf numFmtId="0" fontId="21" fillId="3" borderId="28" xfId="62" applyFont="1" applyFill="1" applyBorder="1" applyAlignment="1">
      <alignment vertical="center"/>
      <protection/>
    </xf>
    <xf numFmtId="0" fontId="79" fillId="0" borderId="8" xfId="62" applyFont="1" applyFill="1" applyBorder="1" applyAlignment="1">
      <alignment horizontal="left" vertical="center"/>
      <protection/>
    </xf>
    <xf numFmtId="0" fontId="21" fillId="0" borderId="8" xfId="62" applyFont="1" applyFill="1" applyBorder="1" applyAlignment="1">
      <alignment vertical="center"/>
      <protection/>
    </xf>
    <xf numFmtId="0" fontId="19" fillId="0" borderId="8" xfId="62" applyFont="1" applyFill="1" applyBorder="1">
      <alignment/>
      <protection/>
    </xf>
    <xf numFmtId="0" fontId="90" fillId="0" borderId="8" xfId="62" applyFont="1" applyFill="1" applyBorder="1" applyAlignment="1">
      <alignment horizontal="center" vertical="center"/>
      <protection/>
    </xf>
    <xf numFmtId="0" fontId="24" fillId="0" borderId="30" xfId="62" applyNumberFormat="1" applyFont="1" applyFill="1" applyBorder="1" applyAlignment="1">
      <alignment horizontal="center" vertical="center"/>
      <protection/>
    </xf>
    <xf numFmtId="0" fontId="92" fillId="0" borderId="30" xfId="62" applyFont="1" applyFill="1" applyBorder="1" applyAlignment="1">
      <alignment horizontal="center"/>
      <protection/>
    </xf>
    <xf numFmtId="0" fontId="20" fillId="0" borderId="30" xfId="62" applyFont="1" applyFill="1" applyBorder="1">
      <alignment/>
      <protection/>
    </xf>
    <xf numFmtId="0" fontId="19" fillId="0" borderId="30" xfId="62" applyFill="1" applyBorder="1">
      <alignment/>
      <protection/>
    </xf>
    <xf numFmtId="0" fontId="79" fillId="0" borderId="30" xfId="62" applyFont="1" applyFill="1" applyBorder="1" applyAlignment="1">
      <alignment horizontal="left"/>
      <protection/>
    </xf>
    <xf numFmtId="0" fontId="95" fillId="0" borderId="30" xfId="62" applyFont="1" applyFill="1" applyBorder="1" applyAlignment="1">
      <alignment horizontal="center"/>
      <protection/>
    </xf>
    <xf numFmtId="0" fontId="90" fillId="0" borderId="30" xfId="62" applyFont="1" applyFill="1" applyBorder="1" applyAlignment="1">
      <alignment horizontal="center"/>
      <protection/>
    </xf>
    <xf numFmtId="0" fontId="19" fillId="0" borderId="29" xfId="62" applyFill="1" applyBorder="1">
      <alignment/>
      <protection/>
    </xf>
    <xf numFmtId="0" fontId="19" fillId="0" borderId="0" xfId="62" applyFill="1">
      <alignment/>
      <protection/>
    </xf>
    <xf numFmtId="2" fontId="18" fillId="0" borderId="8" xfId="62" applyNumberFormat="1" applyFont="1" applyFill="1" applyBorder="1" applyAlignment="1">
      <alignment horizontal="center" vertical="center"/>
      <protection/>
    </xf>
    <xf numFmtId="0" fontId="16" fillId="0" borderId="30" xfId="62" applyFont="1" applyFill="1" applyBorder="1" applyAlignment="1">
      <alignment horizontal="center"/>
      <protection/>
    </xf>
    <xf numFmtId="0" fontId="21" fillId="0" borderId="30" xfId="62" applyFont="1" applyFill="1" applyBorder="1" applyAlignment="1">
      <alignment horizontal="center"/>
      <protection/>
    </xf>
    <xf numFmtId="0" fontId="24" fillId="0" borderId="30" xfId="62" applyFont="1" applyFill="1" applyBorder="1" applyAlignment="1">
      <alignment horizontal="center"/>
      <protection/>
    </xf>
    <xf numFmtId="0" fontId="21" fillId="0" borderId="29" xfId="62" applyFont="1" applyFill="1" applyBorder="1" applyAlignment="1">
      <alignment horizontal="center"/>
      <protection/>
    </xf>
    <xf numFmtId="2" fontId="18" fillId="3" borderId="8" xfId="62" applyNumberFormat="1" applyFont="1" applyFill="1" applyBorder="1" applyAlignment="1">
      <alignment horizontal="center" vertical="center"/>
      <protection/>
    </xf>
    <xf numFmtId="2" fontId="77" fillId="11" borderId="8" xfId="62" applyNumberFormat="1" applyFont="1" applyFill="1" applyBorder="1" applyAlignment="1">
      <alignment horizontal="center" vertical="center"/>
      <protection/>
    </xf>
    <xf numFmtId="0" fontId="24" fillId="0" borderId="8" xfId="62" applyFont="1" applyFill="1" applyBorder="1">
      <alignment/>
      <protection/>
    </xf>
    <xf numFmtId="0" fontId="24" fillId="4" borderId="8" xfId="62" applyNumberFormat="1" applyFont="1" applyFill="1" applyBorder="1" applyAlignment="1">
      <alignment horizontal="center" vertical="center"/>
      <protection/>
    </xf>
    <xf numFmtId="0" fontId="21" fillId="20" borderId="8" xfId="62" applyFont="1" applyFill="1" applyBorder="1">
      <alignment/>
      <protection/>
    </xf>
    <xf numFmtId="0" fontId="21" fillId="20" borderId="8" xfId="62" applyFont="1" applyFill="1" applyBorder="1">
      <alignment/>
      <protection/>
    </xf>
    <xf numFmtId="0" fontId="21" fillId="11" borderId="8" xfId="0" applyNumberFormat="1" applyFont="1" applyFill="1" applyBorder="1" applyAlignment="1">
      <alignment horizontal="center" vertical="center"/>
    </xf>
    <xf numFmtId="1" fontId="78" fillId="0" borderId="8" xfId="0" applyNumberFormat="1" applyFont="1" applyBorder="1" applyAlignment="1" applyProtection="1">
      <alignment horizontal="center" vertical="center"/>
      <protection hidden="1"/>
    </xf>
    <xf numFmtId="1" fontId="78" fillId="0" borderId="1" xfId="0" applyNumberFormat="1" applyFont="1" applyBorder="1" applyAlignment="1" applyProtection="1">
      <alignment horizontal="center" vertical="center"/>
      <protection hidden="1"/>
    </xf>
    <xf numFmtId="0" fontId="24" fillId="20" borderId="8" xfId="62" applyFont="1" applyFill="1" applyBorder="1">
      <alignment/>
      <protection/>
    </xf>
    <xf numFmtId="0" fontId="21" fillId="0" borderId="8" xfId="62" applyFont="1" applyFill="1" applyBorder="1">
      <alignment/>
      <protection/>
    </xf>
    <xf numFmtId="0" fontId="111" fillId="0" borderId="0" xfId="62" applyFont="1">
      <alignment/>
      <protection/>
    </xf>
    <xf numFmtId="0" fontId="112" fillId="0" borderId="0" xfId="62" applyFont="1">
      <alignment/>
      <protection/>
    </xf>
    <xf numFmtId="0" fontId="113" fillId="0" borderId="0" xfId="62" applyFont="1">
      <alignment/>
      <protection/>
    </xf>
    <xf numFmtId="0" fontId="114" fillId="0" borderId="0" xfId="62" applyFont="1">
      <alignment/>
      <protection/>
    </xf>
    <xf numFmtId="0" fontId="91" fillId="0" borderId="0" xfId="62" applyFont="1" applyAlignment="1">
      <alignment horizontal="center"/>
      <protection/>
    </xf>
    <xf numFmtId="0" fontId="5" fillId="0" borderId="28" xfId="61" applyNumberFormat="1" applyFont="1" applyFill="1" applyBorder="1" applyAlignment="1" applyProtection="1">
      <alignment horizontal="center"/>
      <protection/>
    </xf>
    <xf numFmtId="0" fontId="5" fillId="0" borderId="28" xfId="61" applyNumberFormat="1" applyFont="1" applyFill="1" applyBorder="1" applyAlignment="1" applyProtection="1">
      <alignment horizontal="center" wrapText="1"/>
      <protection/>
    </xf>
    <xf numFmtId="0" fontId="5" fillId="0" borderId="30" xfId="61" applyNumberFormat="1" applyFont="1" applyFill="1" applyBorder="1" applyAlignment="1" applyProtection="1">
      <alignment horizontal="left" vertical="top"/>
      <protection/>
    </xf>
    <xf numFmtId="0" fontId="5" fillId="0" borderId="30" xfId="61" applyNumberFormat="1" applyFont="1" applyFill="1" applyBorder="1" applyAlignment="1" applyProtection="1">
      <alignment horizontal="center" vertical="top"/>
      <protection/>
    </xf>
    <xf numFmtId="0" fontId="5" fillId="0" borderId="30" xfId="61" applyNumberFormat="1" applyFont="1" applyFill="1" applyBorder="1" applyAlignment="1" applyProtection="1">
      <alignment horizontal="left" vertical="top" wrapText="1"/>
      <protection/>
    </xf>
    <xf numFmtId="0" fontId="5" fillId="0" borderId="30" xfId="61" applyNumberFormat="1" applyFont="1" applyFill="1" applyBorder="1" applyAlignment="1" applyProtection="1">
      <alignment vertical="top" wrapText="1"/>
      <protection/>
    </xf>
    <xf numFmtId="0" fontId="5" fillId="0" borderId="48" xfId="61" applyNumberFormat="1" applyFont="1" applyFill="1" applyBorder="1" applyAlignment="1" applyProtection="1">
      <alignment horizontal="left" vertical="top" wrapText="1"/>
      <protection/>
    </xf>
    <xf numFmtId="0" fontId="5" fillId="0" borderId="29" xfId="61" applyNumberFormat="1" applyFont="1" applyFill="1" applyBorder="1" applyAlignment="1" applyProtection="1">
      <alignment horizontal="left" vertical="top" wrapText="1"/>
      <protection/>
    </xf>
    <xf numFmtId="0" fontId="5" fillId="0" borderId="29" xfId="61" applyNumberFormat="1" applyFont="1" applyFill="1" applyBorder="1" applyAlignment="1" applyProtection="1">
      <alignment vertical="top" wrapText="1"/>
      <protection/>
    </xf>
    <xf numFmtId="0" fontId="16" fillId="0" borderId="29" xfId="61" applyNumberFormat="1" applyFont="1" applyFill="1" applyBorder="1" applyAlignment="1" applyProtection="1">
      <alignment horizontal="center" vertical="center" textRotation="90" wrapText="1"/>
      <protection/>
    </xf>
    <xf numFmtId="0" fontId="5" fillId="0" borderId="28" xfId="61" applyNumberFormat="1" applyFont="1" applyFill="1" applyBorder="1" applyAlignment="1" applyProtection="1">
      <alignment horizontal="center" vertical="center" textRotation="90" wrapText="1"/>
      <protection/>
    </xf>
    <xf numFmtId="0" fontId="5" fillId="0" borderId="29" xfId="61" applyNumberFormat="1" applyFont="1" applyFill="1" applyBorder="1" applyAlignment="1" applyProtection="1">
      <alignment horizontal="center" vertical="center" textRotation="90" wrapText="1"/>
      <protection/>
    </xf>
    <xf numFmtId="0" fontId="5" fillId="0" borderId="48" xfId="61" applyNumberFormat="1" applyFont="1" applyFill="1" applyBorder="1" applyAlignment="1" applyProtection="1">
      <alignment vertical="top" wrapText="1"/>
      <protection/>
    </xf>
    <xf numFmtId="0" fontId="4" fillId="20" borderId="8" xfId="0" applyNumberFormat="1" applyFont="1" applyFill="1" applyBorder="1" applyAlignment="1" applyProtection="1">
      <alignment vertical="top" wrapText="1"/>
      <protection/>
    </xf>
    <xf numFmtId="0" fontId="4" fillId="20" borderId="8" xfId="0" applyNumberFormat="1" applyFont="1" applyFill="1" applyBorder="1" applyAlignment="1" applyProtection="1">
      <alignment horizontal="center" vertical="top" wrapText="1"/>
      <protection/>
    </xf>
    <xf numFmtId="0" fontId="3" fillId="0" borderId="25" xfId="0" applyNumberFormat="1" applyFont="1" applyFill="1" applyBorder="1" applyAlignment="1" applyProtection="1">
      <alignment horizontal="center" vertical="top" wrapText="1"/>
      <protection/>
    </xf>
    <xf numFmtId="0" fontId="4" fillId="0" borderId="25" xfId="0" applyNumberFormat="1" applyFont="1" applyFill="1" applyBorder="1" applyAlignment="1" applyProtection="1">
      <alignment horizontal="center" vertical="top" wrapText="1"/>
      <protection/>
    </xf>
    <xf numFmtId="0" fontId="69" fillId="28" borderId="25" xfId="0" applyNumberFormat="1" applyFont="1" applyFill="1" applyBorder="1" applyAlignment="1" applyProtection="1">
      <alignment horizontal="center" vertical="top" wrapText="1"/>
      <protection/>
    </xf>
    <xf numFmtId="0" fontId="4" fillId="22" borderId="25" xfId="0" applyNumberFormat="1" applyFont="1" applyFill="1" applyBorder="1" applyAlignment="1" applyProtection="1">
      <alignment horizontal="center" vertical="top" wrapText="1"/>
      <protection/>
    </xf>
    <xf numFmtId="0" fontId="70" fillId="0" borderId="25" xfId="0" applyNumberFormat="1" applyFont="1" applyFill="1" applyBorder="1" applyAlignment="1" applyProtection="1">
      <alignment horizontal="center" vertical="top" wrapText="1"/>
      <protection/>
    </xf>
    <xf numFmtId="0" fontId="3" fillId="5" borderId="25" xfId="0" applyNumberFormat="1" applyFont="1" applyFill="1" applyBorder="1" applyAlignment="1" applyProtection="1">
      <alignment horizontal="center" vertical="top" wrapText="1"/>
      <protection/>
    </xf>
    <xf numFmtId="0" fontId="4" fillId="20" borderId="25" xfId="0" applyNumberFormat="1" applyFont="1" applyFill="1" applyBorder="1" applyAlignment="1" applyProtection="1">
      <alignment horizontal="center" vertical="top" wrapText="1"/>
      <protection/>
    </xf>
    <xf numFmtId="0" fontId="0" fillId="0" borderId="51" xfId="0" applyNumberFormat="1" applyFont="1" applyFill="1" applyBorder="1" applyAlignment="1" applyProtection="1">
      <alignment vertical="top"/>
      <protection/>
    </xf>
    <xf numFmtId="0" fontId="0" fillId="0" borderId="51" xfId="0" applyNumberFormat="1" applyFont="1" applyFill="1" applyBorder="1" applyAlignment="1" applyProtection="1">
      <alignment vertical="top" wrapText="1"/>
      <protection/>
    </xf>
    <xf numFmtId="0" fontId="7" fillId="10" borderId="36" xfId="61" applyFont="1" applyFill="1" applyBorder="1" applyAlignment="1">
      <alignment horizontal="center" vertical="center"/>
    </xf>
    <xf numFmtId="0" fontId="7" fillId="10" borderId="37" xfId="61" applyFont="1" applyFill="1" applyBorder="1" applyAlignment="1">
      <alignment horizontal="center" vertical="center"/>
    </xf>
    <xf numFmtId="0" fontId="7" fillId="10" borderId="25" xfId="61" applyFont="1" applyFill="1" applyBorder="1" applyAlignment="1">
      <alignment horizontal="center" vertical="center"/>
    </xf>
    <xf numFmtId="0" fontId="7" fillId="10" borderId="8" xfId="61" applyFont="1" applyFill="1" applyBorder="1" applyAlignment="1">
      <alignment horizontal="center" vertical="center"/>
    </xf>
    <xf numFmtId="0" fontId="7" fillId="0" borderId="29" xfId="61" applyNumberFormat="1" applyFont="1" applyFill="1" applyBorder="1" applyAlignment="1" applyProtection="1">
      <alignment vertical="top"/>
      <protection/>
    </xf>
    <xf numFmtId="0" fontId="7" fillId="0" borderId="8" xfId="61" applyNumberFormat="1" applyFont="1" applyFill="1" applyBorder="1" applyAlignment="1" applyProtection="1">
      <alignment vertical="top"/>
      <protection/>
    </xf>
    <xf numFmtId="0" fontId="7" fillId="0" borderId="1" xfId="61" applyNumberFormat="1" applyFont="1" applyFill="1" applyBorder="1" applyAlignment="1" applyProtection="1">
      <alignment vertical="top"/>
      <protection/>
    </xf>
    <xf numFmtId="0" fontId="18" fillId="26" borderId="30" xfId="61" applyNumberFormat="1" applyFont="1" applyFill="1" applyBorder="1" applyAlignment="1" applyProtection="1">
      <alignment horizontal="center" vertical="top"/>
      <protection/>
    </xf>
    <xf numFmtId="0" fontId="18" fillId="26" borderId="34" xfId="61" applyNumberFormat="1" applyFont="1" applyFill="1" applyBorder="1" applyAlignment="1" applyProtection="1">
      <alignment horizontal="center" vertical="top"/>
      <protection/>
    </xf>
    <xf numFmtId="0" fontId="18" fillId="10" borderId="30" xfId="61" applyNumberFormat="1" applyFont="1" applyFill="1" applyBorder="1" applyAlignment="1" applyProtection="1">
      <alignment horizontal="center" vertical="top"/>
      <protection/>
    </xf>
    <xf numFmtId="0" fontId="35" fillId="20" borderId="1" xfId="74" applyFont="1" applyBorder="1">
      <alignment horizontal="center" vertical="center"/>
      <protection/>
    </xf>
    <xf numFmtId="0" fontId="35" fillId="0" borderId="1" xfId="74" applyFont="1" applyFill="1" applyBorder="1">
      <alignment horizontal="center" vertical="center"/>
      <protection/>
    </xf>
    <xf numFmtId="0" fontId="71" fillId="10" borderId="8" xfId="0" applyNumberFormat="1" applyFont="1" applyFill="1" applyBorder="1" applyAlignment="1" applyProtection="1">
      <alignment vertical="top" wrapText="1"/>
      <protection/>
    </xf>
    <xf numFmtId="0" fontId="71" fillId="10" borderId="8" xfId="0" applyNumberFormat="1" applyFont="1" applyFill="1" applyBorder="1" applyAlignment="1" applyProtection="1">
      <alignment horizontal="center" vertical="top" wrapText="1"/>
      <protection/>
    </xf>
    <xf numFmtId="0" fontId="71" fillId="10" borderId="25" xfId="0" applyNumberFormat="1" applyFont="1" applyFill="1" applyBorder="1" applyAlignment="1" applyProtection="1">
      <alignment horizontal="center" vertical="top" wrapText="1"/>
      <protection/>
    </xf>
    <xf numFmtId="0" fontId="4" fillId="2" borderId="8" xfId="0" applyNumberFormat="1" applyFont="1" applyFill="1" applyBorder="1" applyAlignment="1" applyProtection="1">
      <alignment vertical="top" wrapText="1"/>
      <protection/>
    </xf>
    <xf numFmtId="0" fontId="4" fillId="2" borderId="8" xfId="0" applyNumberFormat="1" applyFont="1" applyFill="1" applyBorder="1" applyAlignment="1" applyProtection="1">
      <alignment horizontal="center" vertical="top" wrapText="1"/>
      <protection/>
    </xf>
    <xf numFmtId="0" fontId="4" fillId="2" borderId="25" xfId="0" applyNumberFormat="1" applyFont="1" applyFill="1" applyBorder="1" applyAlignment="1" applyProtection="1">
      <alignment horizontal="center" vertical="top" wrapText="1"/>
      <protection/>
    </xf>
    <xf numFmtId="0" fontId="115" fillId="10" borderId="8" xfId="0" applyNumberFormat="1" applyFont="1" applyFill="1" applyBorder="1" applyAlignment="1" applyProtection="1">
      <alignment horizontal="center" vertical="top" wrapText="1"/>
      <protection/>
    </xf>
    <xf numFmtId="0" fontId="16" fillId="0" borderId="28" xfId="61" applyNumberFormat="1" applyFont="1" applyFill="1" applyBorder="1" applyAlignment="1" applyProtection="1">
      <alignment horizontal="center" vertical="center" textRotation="90" wrapText="1"/>
      <protection/>
    </xf>
    <xf numFmtId="0" fontId="7" fillId="0" borderId="34" xfId="61" applyNumberFormat="1" applyFont="1" applyFill="1" applyBorder="1" applyAlignment="1" applyProtection="1">
      <alignment vertical="top"/>
      <protection/>
    </xf>
    <xf numFmtId="215" fontId="5" fillId="22" borderId="23" xfId="61" applyNumberFormat="1" applyFont="1" applyFill="1" applyBorder="1" applyAlignment="1" applyProtection="1">
      <alignment horizontal="center" vertical="center"/>
      <protection/>
    </xf>
    <xf numFmtId="215" fontId="5" fillId="22" borderId="52" xfId="61" applyNumberFormat="1" applyFont="1" applyFill="1" applyBorder="1" applyAlignment="1" applyProtection="1">
      <alignment horizontal="center" vertical="center"/>
      <protection/>
    </xf>
    <xf numFmtId="215" fontId="5" fillId="22" borderId="24" xfId="61" applyNumberFormat="1" applyFont="1" applyFill="1" applyBorder="1" applyAlignment="1" applyProtection="1">
      <alignment horizontal="center" vertical="center"/>
      <protection/>
    </xf>
    <xf numFmtId="0" fontId="0" fillId="26" borderId="25" xfId="61" applyNumberFormat="1" applyFont="1" applyFill="1" applyBorder="1" applyAlignment="1" applyProtection="1">
      <alignment horizontal="center" vertical="center"/>
      <protection/>
    </xf>
    <xf numFmtId="0" fontId="0" fillId="26" borderId="16" xfId="61" applyNumberFormat="1" applyFont="1" applyFill="1" applyBorder="1" applyAlignment="1" applyProtection="1">
      <alignment horizontal="center" vertical="center"/>
      <protection/>
    </xf>
    <xf numFmtId="0" fontId="7" fillId="0" borderId="48" xfId="61" applyFont="1" applyBorder="1" applyAlignment="1">
      <alignment horizontal="center" vertical="top"/>
    </xf>
    <xf numFmtId="0" fontId="7" fillId="0" borderId="29" xfId="61" applyFont="1" applyBorder="1" applyAlignment="1">
      <alignment horizontal="center" vertical="top"/>
    </xf>
    <xf numFmtId="0" fontId="7" fillId="0" borderId="41" xfId="61" applyFont="1" applyBorder="1" applyAlignment="1">
      <alignment horizontal="center" vertical="top"/>
    </xf>
    <xf numFmtId="0" fontId="7" fillId="0" borderId="28" xfId="61" applyNumberFormat="1" applyFont="1" applyFill="1" applyBorder="1" applyAlignment="1" applyProtection="1">
      <alignment horizontal="left" vertical="top" wrapText="1"/>
      <protection/>
    </xf>
    <xf numFmtId="0" fontId="7" fillId="0" borderId="29" xfId="61" applyNumberFormat="1" applyFont="1" applyFill="1" applyBorder="1" applyAlignment="1" applyProtection="1">
      <alignment horizontal="left" vertical="top" wrapText="1"/>
      <protection/>
    </xf>
    <xf numFmtId="0" fontId="7" fillId="0" borderId="41" xfId="61" applyNumberFormat="1" applyFont="1" applyFill="1" applyBorder="1" applyAlignment="1" applyProtection="1">
      <alignment horizontal="left" vertical="top" wrapText="1"/>
      <protection/>
    </xf>
    <xf numFmtId="0" fontId="17" fillId="0" borderId="28" xfId="61" applyNumberFormat="1" applyFont="1" applyFill="1" applyBorder="1" applyAlignment="1" applyProtection="1">
      <alignment horizontal="center" vertical="center" textRotation="90" wrapText="1"/>
      <protection/>
    </xf>
    <xf numFmtId="0" fontId="17" fillId="0" borderId="29" xfId="61" applyNumberFormat="1" applyFont="1" applyFill="1" applyBorder="1" applyAlignment="1" applyProtection="1">
      <alignment horizontal="center" vertical="center" textRotation="90" wrapText="1"/>
      <protection/>
    </xf>
    <xf numFmtId="0" fontId="5" fillId="0" borderId="25" xfId="61" applyNumberFormat="1" applyFont="1" applyFill="1" applyBorder="1" applyAlignment="1" applyProtection="1">
      <alignment horizontal="center" vertical="top"/>
      <protection/>
    </xf>
    <xf numFmtId="0" fontId="5" fillId="0" borderId="16" xfId="61" applyNumberFormat="1" applyFont="1" applyFill="1" applyBorder="1" applyAlignment="1" applyProtection="1">
      <alignment horizontal="center" vertical="top"/>
      <protection/>
    </xf>
    <xf numFmtId="0" fontId="5" fillId="0" borderId="8" xfId="61" applyNumberFormat="1" applyFont="1" applyFill="1" applyBorder="1" applyAlignment="1" applyProtection="1">
      <alignment horizontal="center" vertical="top"/>
      <protection/>
    </xf>
    <xf numFmtId="0" fontId="7" fillId="0" borderId="53" xfId="61" applyFont="1" applyBorder="1" applyAlignment="1">
      <alignment horizontal="center" vertical="center" textRotation="90"/>
    </xf>
    <xf numFmtId="0" fontId="17" fillId="0" borderId="25" xfId="61" applyNumberFormat="1" applyFont="1" applyFill="1" applyBorder="1" applyAlignment="1" applyProtection="1">
      <alignment horizontal="center" vertical="center"/>
      <protection/>
    </xf>
    <xf numFmtId="0" fontId="17" fillId="0" borderId="26" xfId="61" applyNumberFormat="1" applyFont="1" applyFill="1" applyBorder="1" applyAlignment="1" applyProtection="1">
      <alignment horizontal="center" vertical="center"/>
      <protection/>
    </xf>
    <xf numFmtId="0" fontId="17" fillId="0" borderId="24" xfId="61" applyNumberFormat="1" applyFont="1" applyFill="1" applyBorder="1" applyAlignment="1" applyProtection="1">
      <alignment horizontal="center" vertical="center"/>
      <protection/>
    </xf>
    <xf numFmtId="0" fontId="17" fillId="0" borderId="16" xfId="61" applyNumberFormat="1" applyFont="1" applyFill="1" applyBorder="1" applyAlignment="1" applyProtection="1">
      <alignment horizontal="center" vertical="center"/>
      <protection/>
    </xf>
    <xf numFmtId="0" fontId="7" fillId="0" borderId="41" xfId="61" applyFont="1" applyBorder="1" applyAlignment="1">
      <alignment horizontal="center" vertical="center" textRotation="90"/>
    </xf>
    <xf numFmtId="0" fontId="5" fillId="0" borderId="54" xfId="61" applyNumberFormat="1" applyFont="1" applyFill="1" applyBorder="1" applyAlignment="1" applyProtection="1">
      <alignment horizontal="center" vertical="top"/>
      <protection/>
    </xf>
    <xf numFmtId="0" fontId="5" fillId="0" borderId="55" xfId="61" applyNumberFormat="1" applyFont="1" applyFill="1" applyBorder="1" applyAlignment="1" applyProtection="1">
      <alignment horizontal="center" vertical="top"/>
      <protection/>
    </xf>
    <xf numFmtId="0" fontId="7" fillId="0" borderId="56" xfId="61" applyNumberFormat="1" applyFont="1" applyFill="1" applyBorder="1" applyAlignment="1" applyProtection="1">
      <alignment horizontal="left" vertical="top"/>
      <protection/>
    </xf>
    <xf numFmtId="0" fontId="7" fillId="0" borderId="57" xfId="61" applyNumberFormat="1" applyFont="1" applyFill="1" applyBorder="1" applyAlignment="1" applyProtection="1">
      <alignment horizontal="left" vertical="top"/>
      <protection/>
    </xf>
    <xf numFmtId="1" fontId="7" fillId="0" borderId="56" xfId="61" applyNumberFormat="1" applyFont="1" applyFill="1" applyBorder="1" applyAlignment="1" applyProtection="1">
      <alignment horizontal="left" vertical="top"/>
      <protection/>
    </xf>
    <xf numFmtId="1" fontId="7" fillId="0" borderId="57" xfId="61" applyNumberFormat="1" applyFont="1" applyFill="1" applyBorder="1" applyAlignment="1" applyProtection="1">
      <alignment horizontal="left" vertical="top"/>
      <protection/>
    </xf>
    <xf numFmtId="0" fontId="0" fillId="0" borderId="58" xfId="61" applyNumberFormat="1" applyFont="1" applyFill="1" applyBorder="1" applyAlignment="1" applyProtection="1">
      <alignment vertical="top"/>
      <protection/>
    </xf>
    <xf numFmtId="0" fontId="0" fillId="0" borderId="59" xfId="61" applyNumberFormat="1" applyFont="1" applyFill="1" applyBorder="1" applyAlignment="1" applyProtection="1">
      <alignment vertical="top"/>
      <protection/>
    </xf>
    <xf numFmtId="0" fontId="5" fillId="0" borderId="48" xfId="61" applyNumberFormat="1" applyFont="1" applyFill="1" applyBorder="1" applyAlignment="1" applyProtection="1">
      <alignment horizontal="center" vertical="center" textRotation="90" wrapText="1"/>
      <protection/>
    </xf>
    <xf numFmtId="0" fontId="5" fillId="0" borderId="30" xfId="61" applyNumberFormat="1" applyFont="1" applyFill="1" applyBorder="1" applyAlignment="1" applyProtection="1">
      <alignment horizontal="center" vertical="center" textRotation="90" wrapText="1"/>
      <protection/>
    </xf>
    <xf numFmtId="0" fontId="5" fillId="0" borderId="37" xfId="61" applyNumberFormat="1" applyFont="1" applyFill="1" applyBorder="1" applyAlignment="1" applyProtection="1">
      <alignment horizontal="center" vertical="center"/>
      <protection/>
    </xf>
    <xf numFmtId="0" fontId="5" fillId="0" borderId="36" xfId="61" applyNumberFormat="1" applyFont="1" applyFill="1" applyBorder="1" applyAlignment="1" applyProtection="1">
      <alignment horizontal="center" vertical="center"/>
      <protection/>
    </xf>
    <xf numFmtId="0" fontId="5" fillId="0" borderId="60" xfId="61" applyNumberFormat="1" applyFont="1" applyFill="1" applyBorder="1" applyAlignment="1" applyProtection="1">
      <alignment horizontal="center" vertical="center"/>
      <protection/>
    </xf>
    <xf numFmtId="0" fontId="5" fillId="0" borderId="61" xfId="61" applyNumberFormat="1" applyFont="1" applyFill="1" applyBorder="1" applyAlignment="1" applyProtection="1">
      <alignment horizontal="center" wrapText="1"/>
      <protection/>
    </xf>
    <xf numFmtId="0" fontId="5" fillId="0" borderId="46" xfId="61" applyNumberFormat="1" applyFont="1" applyFill="1" applyBorder="1" applyAlignment="1" applyProtection="1">
      <alignment horizontal="center" wrapText="1"/>
      <protection/>
    </xf>
    <xf numFmtId="0" fontId="5" fillId="0" borderId="60" xfId="61" applyNumberFormat="1" applyFont="1" applyFill="1" applyBorder="1" applyAlignment="1" applyProtection="1">
      <alignment horizontal="center" wrapText="1"/>
      <protection/>
    </xf>
    <xf numFmtId="14" fontId="0" fillId="26" borderId="25" xfId="61" applyNumberFormat="1" applyFont="1" applyFill="1" applyBorder="1" applyAlignment="1" applyProtection="1">
      <alignment horizontal="center" vertical="center"/>
      <protection/>
    </xf>
    <xf numFmtId="14" fontId="0" fillId="26" borderId="16" xfId="61" applyNumberFormat="1" applyFont="1" applyFill="1" applyBorder="1" applyAlignment="1" applyProtection="1">
      <alignment horizontal="center" vertical="center"/>
      <protection/>
    </xf>
    <xf numFmtId="0" fontId="16" fillId="0" borderId="37" xfId="61" applyNumberFormat="1" applyFont="1" applyFill="1" applyBorder="1" applyAlignment="1" applyProtection="1">
      <alignment horizontal="center" vertical="center"/>
      <protection/>
    </xf>
    <xf numFmtId="0" fontId="16" fillId="0" borderId="62" xfId="61" applyNumberFormat="1" applyFont="1" applyFill="1" applyBorder="1" applyAlignment="1" applyProtection="1">
      <alignment horizontal="center" vertical="center"/>
      <protection/>
    </xf>
    <xf numFmtId="0" fontId="12" fillId="0" borderId="27" xfId="61" applyNumberFormat="1" applyFont="1" applyFill="1" applyBorder="1" applyAlignment="1" applyProtection="1">
      <alignment horizontal="center" vertical="top"/>
      <protection/>
    </xf>
    <xf numFmtId="0" fontId="12" fillId="0" borderId="22" xfId="61" applyNumberFormat="1" applyFont="1" applyFill="1" applyBorder="1" applyAlignment="1" applyProtection="1">
      <alignment horizontal="center" vertical="top"/>
      <protection/>
    </xf>
    <xf numFmtId="0" fontId="14" fillId="0" borderId="28" xfId="61" applyNumberFormat="1" applyFont="1" applyFill="1" applyBorder="1" applyAlignment="1" applyProtection="1">
      <alignment horizontal="center" vertical="top" wrapText="1"/>
      <protection/>
    </xf>
    <xf numFmtId="0" fontId="14" fillId="0" borderId="30" xfId="61" applyNumberFormat="1" applyFont="1" applyFill="1" applyBorder="1" applyAlignment="1" applyProtection="1">
      <alignment horizontal="center" vertical="top" wrapText="1"/>
      <protection/>
    </xf>
    <xf numFmtId="0" fontId="88" fillId="26" borderId="20" xfId="61" applyNumberFormat="1" applyFont="1" applyFill="1" applyBorder="1" applyAlignment="1" applyProtection="1">
      <alignment horizontal="center" vertical="top"/>
      <protection/>
    </xf>
    <xf numFmtId="0" fontId="12" fillId="0" borderId="23" xfId="61" applyNumberFormat="1" applyFont="1" applyFill="1" applyBorder="1" applyAlignment="1" applyProtection="1">
      <alignment horizontal="center"/>
      <protection/>
    </xf>
    <xf numFmtId="0" fontId="12" fillId="0" borderId="24" xfId="61" applyNumberFormat="1" applyFont="1" applyFill="1" applyBorder="1" applyAlignment="1" applyProtection="1">
      <alignment horizontal="center"/>
      <protection/>
    </xf>
    <xf numFmtId="0" fontId="5" fillId="0" borderId="28" xfId="61" applyNumberFormat="1" applyFont="1" applyFill="1" applyBorder="1" applyAlignment="1" applyProtection="1">
      <alignment horizontal="center" vertical="top" wrapText="1"/>
      <protection/>
    </xf>
    <xf numFmtId="0" fontId="5" fillId="0" borderId="30" xfId="61" applyNumberFormat="1" applyFont="1" applyFill="1" applyBorder="1" applyAlignment="1" applyProtection="1">
      <alignment horizontal="center" vertical="top" wrapText="1"/>
      <protection/>
    </xf>
    <xf numFmtId="0" fontId="5" fillId="0" borderId="27" xfId="61" applyNumberFormat="1" applyFont="1" applyFill="1" applyBorder="1" applyAlignment="1" applyProtection="1">
      <alignment horizontal="center" vertical="top" wrapText="1"/>
      <protection/>
    </xf>
    <xf numFmtId="0" fontId="5" fillId="0" borderId="20" xfId="61" applyNumberFormat="1" applyFont="1" applyFill="1" applyBorder="1" applyAlignment="1" applyProtection="1">
      <alignment horizontal="center" vertical="top" wrapText="1"/>
      <protection/>
    </xf>
    <xf numFmtId="0" fontId="5" fillId="0" borderId="22" xfId="61" applyNumberFormat="1" applyFont="1" applyFill="1" applyBorder="1" applyAlignment="1" applyProtection="1">
      <alignment horizontal="center" vertical="top" wrapText="1"/>
      <protection/>
    </xf>
    <xf numFmtId="0" fontId="5" fillId="0" borderId="25" xfId="61" applyNumberFormat="1" applyFont="1" applyFill="1" applyBorder="1" applyAlignment="1" applyProtection="1">
      <alignment horizontal="center" vertical="top" wrapText="1"/>
      <protection/>
    </xf>
    <xf numFmtId="0" fontId="5" fillId="0" borderId="26" xfId="61" applyNumberFormat="1" applyFont="1" applyFill="1" applyBorder="1" applyAlignment="1" applyProtection="1">
      <alignment horizontal="center" vertical="top" wrapText="1"/>
      <protection/>
    </xf>
    <xf numFmtId="0" fontId="5" fillId="0" borderId="16" xfId="61" applyNumberFormat="1" applyFont="1" applyFill="1" applyBorder="1" applyAlignment="1" applyProtection="1">
      <alignment horizontal="center" vertical="top" wrapText="1"/>
      <protection/>
    </xf>
    <xf numFmtId="0" fontId="0" fillId="0" borderId="53" xfId="61" applyBorder="1" applyAlignment="1">
      <alignment horizontal="center" vertical="center" textRotation="90"/>
    </xf>
    <xf numFmtId="14" fontId="0" fillId="26" borderId="25" xfId="61" applyNumberFormat="1" applyFont="1" applyFill="1" applyBorder="1" applyAlignment="1" applyProtection="1">
      <alignment horizontal="left" vertical="top"/>
      <protection/>
    </xf>
    <xf numFmtId="14" fontId="0" fillId="26" borderId="16" xfId="61" applyNumberFormat="1" applyFont="1" applyFill="1" applyBorder="1" applyAlignment="1" applyProtection="1">
      <alignment horizontal="left" vertical="top"/>
      <protection/>
    </xf>
    <xf numFmtId="14" fontId="0" fillId="26" borderId="25" xfId="61" applyNumberFormat="1" applyFont="1" applyFill="1" applyBorder="1" applyAlignment="1" applyProtection="1">
      <alignment horizontal="center" vertical="top"/>
      <protection/>
    </xf>
    <xf numFmtId="14" fontId="0" fillId="26" borderId="16" xfId="61" applyNumberFormat="1" applyFont="1" applyFill="1" applyBorder="1" applyAlignment="1" applyProtection="1">
      <alignment horizontal="center" vertical="top"/>
      <protection/>
    </xf>
    <xf numFmtId="0" fontId="18" fillId="0" borderId="48" xfId="61" applyNumberFormat="1" applyFont="1" applyFill="1" applyBorder="1" applyAlignment="1" applyProtection="1">
      <alignment horizontal="center" vertical="center" textRotation="90" wrapText="1"/>
      <protection/>
    </xf>
    <xf numFmtId="0" fontId="18" fillId="0" borderId="29" xfId="61" applyNumberFormat="1" applyFont="1" applyFill="1" applyBorder="1" applyAlignment="1" applyProtection="1">
      <alignment horizontal="center" vertical="center" textRotation="90" wrapText="1"/>
      <protection/>
    </xf>
    <xf numFmtId="0" fontId="18" fillId="0" borderId="30" xfId="61" applyNumberFormat="1" applyFont="1" applyFill="1" applyBorder="1" applyAlignment="1" applyProtection="1">
      <alignment horizontal="center" vertical="center" textRotation="90" wrapText="1"/>
      <protection/>
    </xf>
    <xf numFmtId="0" fontId="7" fillId="0" borderId="1" xfId="61" applyNumberFormat="1" applyFont="1" applyFill="1" applyBorder="1" applyAlignment="1" applyProtection="1">
      <alignment horizontal="left" vertical="top" wrapText="1"/>
      <protection/>
    </xf>
    <xf numFmtId="0" fontId="7" fillId="0" borderId="53" xfId="61" applyNumberFormat="1" applyFont="1" applyFill="1" applyBorder="1" applyAlignment="1" applyProtection="1">
      <alignment horizontal="left" vertical="top" wrapText="1"/>
      <protection/>
    </xf>
    <xf numFmtId="0" fontId="0" fillId="0" borderId="41" xfId="61" applyBorder="1" applyAlignment="1">
      <alignment horizontal="center" vertical="center" textRotation="90"/>
    </xf>
    <xf numFmtId="0" fontId="0" fillId="26" borderId="25" xfId="61" applyNumberFormat="1" applyFont="1" applyFill="1" applyBorder="1" applyAlignment="1" applyProtection="1">
      <alignment horizontal="center" vertical="top"/>
      <protection/>
    </xf>
    <xf numFmtId="0" fontId="0" fillId="26" borderId="16" xfId="61" applyNumberFormat="1" applyFont="1" applyFill="1" applyBorder="1" applyAlignment="1" applyProtection="1">
      <alignment horizontal="center" vertical="top"/>
      <protection/>
    </xf>
    <xf numFmtId="0" fontId="7" fillId="0" borderId="53" xfId="61" applyFont="1" applyBorder="1" applyAlignment="1">
      <alignment horizontal="center" vertical="top"/>
    </xf>
    <xf numFmtId="0" fontId="5" fillId="0" borderId="23" xfId="61" applyNumberFormat="1" applyFont="1" applyFill="1" applyBorder="1" applyAlignment="1" applyProtection="1">
      <alignment horizontal="center" wrapText="1"/>
      <protection/>
    </xf>
    <xf numFmtId="0" fontId="5" fillId="0" borderId="52" xfId="61" applyNumberFormat="1" applyFont="1" applyFill="1" applyBorder="1" applyAlignment="1" applyProtection="1">
      <alignment horizontal="center" wrapText="1"/>
      <protection/>
    </xf>
    <xf numFmtId="0" fontId="5" fillId="0" borderId="24" xfId="61" applyNumberFormat="1" applyFont="1" applyFill="1" applyBorder="1" applyAlignment="1" applyProtection="1">
      <alignment horizontal="center" wrapText="1"/>
      <protection/>
    </xf>
    <xf numFmtId="0" fontId="16" fillId="0" borderId="25" xfId="61" applyNumberFormat="1" applyFont="1" applyFill="1" applyBorder="1" applyAlignment="1" applyProtection="1">
      <alignment horizontal="center" vertical="center"/>
      <protection/>
    </xf>
    <xf numFmtId="0" fontId="16" fillId="0" borderId="16" xfId="61" applyNumberFormat="1" applyFont="1" applyFill="1" applyBorder="1" applyAlignment="1" applyProtection="1">
      <alignment horizontal="center" vertical="center"/>
      <protection/>
    </xf>
    <xf numFmtId="0" fontId="0" fillId="0" borderId="25" xfId="61" applyNumberFormat="1" applyFont="1" applyFill="1" applyBorder="1" applyAlignment="1" applyProtection="1">
      <alignment horizontal="center" vertical="top"/>
      <protection/>
    </xf>
    <xf numFmtId="0" fontId="0" fillId="0" borderId="16" xfId="61" applyNumberFormat="1" applyFont="1" applyFill="1" applyBorder="1" applyAlignment="1" applyProtection="1">
      <alignment horizontal="center" vertical="top"/>
      <protection/>
    </xf>
    <xf numFmtId="0" fontId="5" fillId="0" borderId="28" xfId="61" applyNumberFormat="1" applyFont="1" applyFill="1" applyBorder="1" applyAlignment="1" applyProtection="1">
      <alignment vertical="top" wrapText="1"/>
      <protection/>
    </xf>
    <xf numFmtId="0" fontId="5" fillId="0" borderId="28" xfId="61" applyNumberFormat="1" applyFont="1" applyFill="1" applyBorder="1" applyAlignment="1" applyProtection="1">
      <alignment horizontal="left" vertical="top" wrapText="1"/>
      <protection/>
    </xf>
    <xf numFmtId="0" fontId="5" fillId="0" borderId="25" xfId="61" applyNumberFormat="1" applyFont="1" applyFill="1" applyBorder="1" applyAlignment="1" applyProtection="1">
      <alignment horizontal="center" vertical="center"/>
      <protection/>
    </xf>
    <xf numFmtId="0" fontId="5" fillId="0" borderId="26" xfId="61" applyNumberFormat="1" applyFont="1" applyFill="1" applyBorder="1" applyAlignment="1" applyProtection="1">
      <alignment horizontal="center" vertical="center"/>
      <protection/>
    </xf>
    <xf numFmtId="0" fontId="5" fillId="0" borderId="24" xfId="61" applyNumberFormat="1" applyFont="1" applyFill="1" applyBorder="1" applyAlignment="1" applyProtection="1">
      <alignment horizontal="center" vertical="center"/>
      <protection/>
    </xf>
    <xf numFmtId="215" fontId="5" fillId="0" borderId="23" xfId="61" applyNumberFormat="1" applyFont="1" applyFill="1" applyBorder="1" applyAlignment="1" applyProtection="1">
      <alignment horizontal="center" vertical="center"/>
      <protection/>
    </xf>
    <xf numFmtId="215" fontId="5" fillId="0" borderId="52" xfId="61" applyNumberFormat="1" applyFont="1" applyFill="1" applyBorder="1" applyAlignment="1" applyProtection="1">
      <alignment horizontal="center" vertical="center"/>
      <protection/>
    </xf>
    <xf numFmtId="215" fontId="5" fillId="0" borderId="24" xfId="61" applyNumberFormat="1" applyFont="1" applyFill="1" applyBorder="1" applyAlignment="1" applyProtection="1">
      <alignment horizontal="center" vertical="center"/>
      <protection/>
    </xf>
    <xf numFmtId="0" fontId="7" fillId="0" borderId="29" xfId="61" applyNumberFormat="1" applyFont="1" applyBorder="1" applyAlignment="1">
      <alignment horizontal="center" vertical="top"/>
    </xf>
    <xf numFmtId="0" fontId="5" fillId="0" borderId="62" xfId="61" applyNumberFormat="1" applyFont="1" applyFill="1" applyBorder="1" applyAlignment="1" applyProtection="1">
      <alignment horizontal="center" vertical="center"/>
      <protection/>
    </xf>
    <xf numFmtId="0" fontId="16" fillId="0" borderId="48" xfId="61" applyNumberFormat="1" applyFont="1" applyFill="1" applyBorder="1" applyAlignment="1" applyProtection="1">
      <alignment vertical="top" wrapText="1"/>
      <protection/>
    </xf>
    <xf numFmtId="0" fontId="16" fillId="0" borderId="29" xfId="61" applyNumberFormat="1" applyFont="1" applyFill="1" applyBorder="1" applyAlignment="1" applyProtection="1">
      <alignment vertical="top" wrapText="1"/>
      <protection/>
    </xf>
    <xf numFmtId="0" fontId="16" fillId="0" borderId="30" xfId="61" applyNumberFormat="1" applyFont="1" applyFill="1" applyBorder="1" applyAlignment="1" applyProtection="1">
      <alignment vertical="top" wrapText="1"/>
      <protection/>
    </xf>
    <xf numFmtId="0" fontId="17" fillId="0" borderId="30" xfId="61" applyNumberFormat="1" applyFont="1" applyFill="1" applyBorder="1" applyAlignment="1" applyProtection="1">
      <alignment horizontal="center" vertical="center" textRotation="90" wrapText="1"/>
      <protection/>
    </xf>
    <xf numFmtId="0" fontId="18" fillId="0" borderId="48" xfId="61" applyFont="1" applyBorder="1" applyAlignment="1">
      <alignment horizontal="center" vertical="top"/>
    </xf>
    <xf numFmtId="0" fontId="18" fillId="0" borderId="29" xfId="61" applyFont="1" applyBorder="1" applyAlignment="1">
      <alignment horizontal="center" vertical="top"/>
    </xf>
    <xf numFmtId="0" fontId="18" fillId="0" borderId="41" xfId="61" applyFont="1" applyBorder="1" applyAlignment="1">
      <alignment horizontal="center" vertical="top"/>
    </xf>
    <xf numFmtId="0" fontId="5" fillId="0" borderId="34" xfId="61" applyFont="1" applyBorder="1" applyAlignment="1">
      <alignment horizontal="center" vertical="center" textRotation="90"/>
    </xf>
    <xf numFmtId="0" fontId="5" fillId="0" borderId="8" xfId="61" applyFont="1" applyBorder="1" applyAlignment="1">
      <alignment horizontal="center" vertical="center" textRotation="90"/>
    </xf>
    <xf numFmtId="0" fontId="116" fillId="0" borderId="29" xfId="61" applyNumberFormat="1" applyFont="1" applyFill="1" applyBorder="1" applyAlignment="1" applyProtection="1">
      <alignment horizontal="left" vertical="top" wrapText="1"/>
      <protection/>
    </xf>
    <xf numFmtId="0" fontId="116" fillId="0" borderId="41" xfId="61" applyNumberFormat="1" applyFont="1" applyFill="1" applyBorder="1" applyAlignment="1" applyProtection="1">
      <alignment horizontal="left" vertical="top" wrapText="1"/>
      <protection/>
    </xf>
    <xf numFmtId="0" fontId="54" fillId="0" borderId="25" xfId="61" applyNumberFormat="1" applyFont="1" applyFill="1" applyBorder="1" applyAlignment="1" applyProtection="1">
      <alignment horizontal="center" vertical="top"/>
      <protection/>
    </xf>
    <xf numFmtId="0" fontId="54" fillId="0" borderId="16" xfId="61" applyNumberFormat="1" applyFont="1" applyFill="1" applyBorder="1" applyAlignment="1" applyProtection="1">
      <alignment horizontal="center" vertical="top"/>
      <protection/>
    </xf>
    <xf numFmtId="0" fontId="54" fillId="0" borderId="8" xfId="61" applyNumberFormat="1" applyFont="1" applyFill="1" applyBorder="1" applyAlignment="1" applyProtection="1">
      <alignment horizontal="center" vertical="top"/>
      <protection/>
    </xf>
    <xf numFmtId="0" fontId="50" fillId="0" borderId="25" xfId="61" applyNumberFormat="1" applyFont="1" applyFill="1" applyBorder="1" applyAlignment="1" applyProtection="1">
      <alignment horizontal="center" vertical="center"/>
      <protection/>
    </xf>
    <xf numFmtId="0" fontId="50" fillId="0" borderId="26" xfId="61" applyNumberFormat="1" applyFont="1" applyFill="1" applyBorder="1" applyAlignment="1" applyProtection="1">
      <alignment horizontal="center" vertical="center"/>
      <protection/>
    </xf>
    <xf numFmtId="0" fontId="50" fillId="0" borderId="16" xfId="61" applyNumberFormat="1" applyFont="1" applyFill="1" applyBorder="1" applyAlignment="1" applyProtection="1">
      <alignment horizontal="center" vertical="center"/>
      <protection/>
    </xf>
    <xf numFmtId="0" fontId="50" fillId="0" borderId="28" xfId="61" applyNumberFormat="1" applyFont="1" applyFill="1" applyBorder="1" applyAlignment="1" applyProtection="1">
      <alignment horizontal="center" vertical="center" textRotation="90" wrapText="1"/>
      <protection/>
    </xf>
    <xf numFmtId="0" fontId="50" fillId="0" borderId="29" xfId="61" applyNumberFormat="1" applyFont="1" applyFill="1" applyBorder="1" applyAlignment="1" applyProtection="1">
      <alignment horizontal="center" vertical="center" textRotation="90" wrapText="1"/>
      <protection/>
    </xf>
    <xf numFmtId="0" fontId="0" fillId="0" borderId="48" xfId="61" applyBorder="1" applyAlignment="1">
      <alignment horizontal="center" vertical="center" textRotation="90"/>
    </xf>
    <xf numFmtId="0" fontId="0" fillId="0" borderId="29" xfId="61" applyBorder="1" applyAlignment="1">
      <alignment horizontal="center" vertical="center" textRotation="90"/>
    </xf>
    <xf numFmtId="0" fontId="0" fillId="0" borderId="20" xfId="61" applyNumberFormat="1" applyFont="1" applyFill="1" applyBorder="1" applyAlignment="1" applyProtection="1">
      <alignment horizontal="center" vertical="top"/>
      <protection/>
    </xf>
    <xf numFmtId="14" fontId="0" fillId="0" borderId="25" xfId="61" applyNumberFormat="1" applyFont="1" applyFill="1" applyBorder="1" applyAlignment="1" applyProtection="1">
      <alignment horizontal="center" vertical="top"/>
      <protection/>
    </xf>
    <xf numFmtId="14" fontId="0" fillId="0" borderId="16" xfId="61" applyNumberFormat="1" applyFont="1" applyFill="1" applyBorder="1" applyAlignment="1" applyProtection="1">
      <alignment horizontal="center" vertical="top"/>
      <protection/>
    </xf>
    <xf numFmtId="0" fontId="17" fillId="0" borderId="53" xfId="61" applyNumberFormat="1" applyFont="1" applyFill="1" applyBorder="1" applyAlignment="1" applyProtection="1">
      <alignment vertical="top" wrapText="1"/>
      <protection/>
    </xf>
    <xf numFmtId="0" fontId="17" fillId="0" borderId="34" xfId="61" applyNumberFormat="1" applyFont="1" applyFill="1" applyBorder="1" applyAlignment="1" applyProtection="1">
      <alignment vertical="top" wrapText="1"/>
      <protection/>
    </xf>
    <xf numFmtId="0" fontId="17" fillId="0" borderId="48" xfId="61" applyNumberFormat="1" applyFont="1" applyFill="1" applyBorder="1" applyAlignment="1" applyProtection="1">
      <alignment horizontal="left" vertical="top" wrapText="1"/>
      <protection/>
    </xf>
    <xf numFmtId="0" fontId="17" fillId="0" borderId="29" xfId="61" applyNumberFormat="1" applyFont="1" applyFill="1" applyBorder="1" applyAlignment="1" applyProtection="1">
      <alignment horizontal="left" vertical="top" wrapText="1"/>
      <protection/>
    </xf>
    <xf numFmtId="0" fontId="17" fillId="0" borderId="30" xfId="61" applyNumberFormat="1" applyFont="1" applyFill="1" applyBorder="1" applyAlignment="1" applyProtection="1">
      <alignment horizontal="left" vertical="top" wrapText="1"/>
      <protection/>
    </xf>
    <xf numFmtId="0" fontId="17" fillId="0" borderId="48" xfId="61" applyNumberFormat="1" applyFont="1" applyFill="1" applyBorder="1" applyAlignment="1" applyProtection="1">
      <alignment horizontal="center" vertical="center" textRotation="90" wrapText="1"/>
      <protection/>
    </xf>
    <xf numFmtId="0" fontId="17" fillId="0" borderId="37" xfId="61" applyNumberFormat="1" applyFont="1" applyFill="1" applyBorder="1" applyAlignment="1" applyProtection="1">
      <alignment horizontal="center" vertical="center"/>
      <protection/>
    </xf>
    <xf numFmtId="0" fontId="17" fillId="0" borderId="36" xfId="61" applyNumberFormat="1" applyFont="1" applyFill="1" applyBorder="1" applyAlignment="1" applyProtection="1">
      <alignment horizontal="center" vertical="center"/>
      <protection/>
    </xf>
    <xf numFmtId="0" fontId="17" fillId="0" borderId="62" xfId="61" applyNumberFormat="1" applyFont="1" applyFill="1" applyBorder="1" applyAlignment="1" applyProtection="1">
      <alignment horizontal="center" vertical="center"/>
      <protection/>
    </xf>
    <xf numFmtId="0" fontId="12" fillId="0" borderId="25" xfId="61" applyNumberFormat="1" applyFont="1" applyFill="1" applyBorder="1" applyAlignment="1" applyProtection="1">
      <alignment horizontal="center" vertical="top"/>
      <protection/>
    </xf>
    <xf numFmtId="0" fontId="12" fillId="0" borderId="16" xfId="61" applyNumberFormat="1" applyFont="1" applyFill="1" applyBorder="1" applyAlignment="1" applyProtection="1">
      <alignment horizontal="center" vertical="top"/>
      <protection/>
    </xf>
    <xf numFmtId="14" fontId="0" fillId="0" borderId="25" xfId="61" applyNumberFormat="1" applyFont="1" applyFill="1" applyBorder="1" applyAlignment="1" applyProtection="1">
      <alignment horizontal="left" vertical="top"/>
      <protection/>
    </xf>
    <xf numFmtId="14" fontId="0" fillId="0" borderId="16" xfId="61" applyNumberFormat="1" applyFont="1" applyFill="1" applyBorder="1" applyAlignment="1" applyProtection="1">
      <alignment horizontal="left" vertical="top"/>
      <protection/>
    </xf>
    <xf numFmtId="0" fontId="12" fillId="0" borderId="8" xfId="61" applyNumberFormat="1" applyFont="1" applyFill="1" applyBorder="1" applyAlignment="1" applyProtection="1">
      <alignment horizontal="center" vertical="top"/>
      <protection/>
    </xf>
    <xf numFmtId="0" fontId="19" fillId="0" borderId="0" xfId="62" applyFont="1" applyAlignment="1">
      <alignment horizontal="left" wrapText="1"/>
      <protection/>
    </xf>
    <xf numFmtId="0" fontId="20" fillId="0" borderId="0" xfId="62" applyFont="1">
      <alignment/>
      <protection/>
    </xf>
    <xf numFmtId="0" fontId="0" fillId="0" borderId="51" xfId="0" applyNumberFormat="1" applyFont="1" applyFill="1" applyBorder="1" applyAlignment="1" applyProtection="1">
      <alignment vertical="top" wrapText="1"/>
      <protection/>
    </xf>
  </cellXfs>
  <cellStyles count="68">
    <cellStyle name="Normal" xfId="0"/>
    <cellStyle name="1/2 ставки"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ал-вых" xfId="52"/>
    <cellStyle name="календарь-отп-к" xfId="53"/>
    <cellStyle name="календарь-отп-н" xfId="54"/>
    <cellStyle name="Кал-празд" xfId="55"/>
    <cellStyle name="Ком" xfId="56"/>
    <cellStyle name="Контрольная ячейка" xfId="57"/>
    <cellStyle name="Название" xfId="58"/>
    <cellStyle name="Нейтральный" xfId="59"/>
    <cellStyle name="Обычный 2" xfId="60"/>
    <cellStyle name="Обычный_Новый Табель 2012" xfId="61"/>
    <cellStyle name="Обычный_Табель 2012" xfId="62"/>
    <cellStyle name="Обычный_Табель 2012 Отдел 1_6" xfId="63"/>
    <cellStyle name="Обычный_Табель отдел 1.6 январь 2012" xfId="64"/>
    <cellStyle name="Followed Hyperlink" xfId="65"/>
    <cellStyle name="Отп" xfId="66"/>
    <cellStyle name="Плохой" xfId="67"/>
    <cellStyle name="Пояснение" xfId="68"/>
    <cellStyle name="Примечание" xfId="69"/>
    <cellStyle name="Percent" xfId="70"/>
    <cellStyle name="раб-день" xfId="71"/>
    <cellStyle name="Связанная ячейка" xfId="72"/>
    <cellStyle name="таб-праздн" xfId="73"/>
    <cellStyle name="таб-праздн1" xfId="74"/>
    <cellStyle name="таб-сб" xfId="75"/>
    <cellStyle name="Текст предупреждения" xfId="76"/>
    <cellStyle name="Тысячи [0]_Лист1 (2)" xfId="77"/>
    <cellStyle name="Тысячи_Лист1 (2)" xfId="78"/>
    <cellStyle name="Comma" xfId="79"/>
    <cellStyle name="Comma [0]" xfId="80"/>
    <cellStyle name="Хороший"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25</xdr:row>
      <xdr:rowOff>114300</xdr:rowOff>
    </xdr:from>
    <xdr:to>
      <xdr:col>30</xdr:col>
      <xdr:colOff>228600</xdr:colOff>
      <xdr:row>33</xdr:row>
      <xdr:rowOff>47625</xdr:rowOff>
    </xdr:to>
    <xdr:sp>
      <xdr:nvSpPr>
        <xdr:cNvPr id="1" name="AutoShape 1"/>
        <xdr:cNvSpPr>
          <a:spLocks/>
        </xdr:cNvSpPr>
      </xdr:nvSpPr>
      <xdr:spPr>
        <a:xfrm rot="20277399">
          <a:off x="4600575" y="4029075"/>
          <a:ext cx="5438775" cy="1304925"/>
        </a:xfrm>
        <a:prstGeom prst="rect"/>
        <a:noFill/>
      </xdr:spPr>
      <xdr:txBody>
        <a:bodyPr fromWordArt="1" wrap="none" lIns="91440" tIns="45720" rIns="91440" bIns="45720">
          <a:prstTxWarp prst="textPlain"/>
        </a:bodyPr>
        <a:p>
          <a:pPr algn="ctr"/>
          <a:r>
            <a:rPr sz="6000" b="1" kern="10" spc="0">
              <a:ln w="3175" cmpd="sng">
                <a:noFill/>
              </a:ln>
              <a:solidFill>
                <a:srgbClr val="000000">
                  <a:alpha val="20000"/>
                </a:srgbClr>
              </a:solidFill>
              <a:latin typeface="Arial"/>
              <a:cs typeface="Arial"/>
            </a:rPr>
            <a:t>ПРИМЕР</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tdel\ZARPLATA\2002\&#1058;&#1072;&#1073;&#1077;&#1083;&#1100;02-&#1048;&#1058;&#106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02"/>
      <sheetName val="Shtat2001"/>
      <sheetName val="Лист1"/>
      <sheetName val="Кал2001"/>
      <sheetName val="Дек01"/>
      <sheetName val="Ноя01"/>
      <sheetName val="Окт01"/>
      <sheetName val="Сен01"/>
      <sheetName val="Авг01"/>
      <sheetName val="Июл01"/>
      <sheetName val="Июн01"/>
      <sheetName val="Май01"/>
      <sheetName val="Апр01"/>
      <sheetName val="Март01"/>
      <sheetName val="Фев01"/>
      <sheetName val="Янв01"/>
      <sheetName val="Примеры"/>
      <sheetName val="Пн01"/>
      <sheetName val="ПнЛ"/>
      <sheetName val="Чтв"/>
      <sheetName val="ЧтвЛ"/>
      <sheetName val="Лист2"/>
    </sheetNames>
    <sheetDataSet>
      <sheetData sheetId="2">
        <row r="50">
          <cell r="B50" t="str">
            <v>б/с</v>
          </cell>
        </row>
      </sheetData>
      <sheetData sheetId="15">
        <row r="40">
          <cell r="B40">
            <v>8.25</v>
          </cell>
        </row>
        <row r="42">
          <cell r="B42">
            <v>7.25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J253"/>
  <sheetViews>
    <sheetView zoomScaleSheetLayoutView="100" workbookViewId="0" topLeftCell="A2">
      <selection activeCell="AG17" sqref="AG17"/>
    </sheetView>
  </sheetViews>
  <sheetFormatPr defaultColWidth="9.140625" defaultRowHeight="12.75"/>
  <cols>
    <col min="1" max="1" width="2.8515625" style="1" customWidth="1"/>
    <col min="2" max="2" width="17.7109375" style="2" customWidth="1"/>
    <col min="3" max="3" width="3.28125" style="1" customWidth="1"/>
    <col min="4" max="18" width="3.421875" style="3" customWidth="1"/>
    <col min="19" max="19" width="3.421875" style="4" customWidth="1"/>
    <col min="20" max="20" width="4.7109375" style="3" customWidth="1"/>
    <col min="21" max="21" width="5.57421875" style="3" customWidth="1"/>
    <col min="22" max="22" width="6.140625" style="3" customWidth="1"/>
    <col min="23" max="23" width="7.00390625" style="3" customWidth="1"/>
    <col min="24" max="24" width="6.7109375" style="3" customWidth="1"/>
    <col min="25" max="25" width="6.140625" style="3" customWidth="1"/>
    <col min="26" max="26" width="7.00390625" style="3" customWidth="1"/>
    <col min="27" max="27" width="6.57421875" style="3" customWidth="1"/>
    <col min="28" max="28" width="5.7109375" style="3" customWidth="1"/>
    <col min="29" max="29" width="6.00390625" style="3" customWidth="1"/>
    <col min="30" max="30" width="5.7109375" style="3" customWidth="1"/>
    <col min="31" max="31" width="6.00390625" style="3" customWidth="1"/>
    <col min="32" max="32" width="0.85546875" style="2" customWidth="1"/>
    <col min="33" max="33" width="3.421875" style="3" customWidth="1"/>
    <col min="34" max="16384" width="9.140625" style="3" customWidth="1"/>
  </cols>
  <sheetData>
    <row r="1" spans="3:32" ht="7.5" customHeight="1">
      <c r="C1" s="36"/>
      <c r="AF1" s="37"/>
    </row>
    <row r="2" spans="28:32" ht="9" customHeight="1">
      <c r="AB2" s="38"/>
      <c r="AC2" s="38"/>
      <c r="AD2" s="38"/>
      <c r="AE2" s="39" t="s">
        <v>36</v>
      </c>
      <c r="AF2" s="37"/>
    </row>
    <row r="3" spans="31:32" ht="9.75" customHeight="1" thickBot="1">
      <c r="AE3" s="39" t="s">
        <v>10</v>
      </c>
      <c r="AF3" s="37"/>
    </row>
    <row r="4" spans="30:31" ht="12.75">
      <c r="AD4" s="710" t="s">
        <v>79</v>
      </c>
      <c r="AE4" s="711"/>
    </row>
    <row r="5" spans="29:31" ht="12.75">
      <c r="AC5" s="5" t="s">
        <v>80</v>
      </c>
      <c r="AD5" s="712">
        <v>301008</v>
      </c>
      <c r="AE5" s="713"/>
    </row>
    <row r="6" spans="3:31" ht="14.25">
      <c r="C6" s="734" t="s">
        <v>26</v>
      </c>
      <c r="D6" s="734"/>
      <c r="E6" s="734"/>
      <c r="F6" s="734"/>
      <c r="G6" s="734"/>
      <c r="H6" s="734"/>
      <c r="I6" s="734"/>
      <c r="J6" s="734"/>
      <c r="K6" s="734"/>
      <c r="L6" s="734"/>
      <c r="M6" s="734"/>
      <c r="N6" s="734"/>
      <c r="O6" s="734"/>
      <c r="P6" s="734"/>
      <c r="Q6" s="734"/>
      <c r="R6" s="734"/>
      <c r="S6" s="734"/>
      <c r="T6" s="734"/>
      <c r="U6" s="734"/>
      <c r="V6" s="734"/>
      <c r="W6" s="734"/>
      <c r="X6" s="734"/>
      <c r="Y6" s="734"/>
      <c r="Z6" s="734"/>
      <c r="AA6" s="734"/>
      <c r="AC6" s="5" t="s">
        <v>81</v>
      </c>
      <c r="AD6" s="714">
        <v>29039075</v>
      </c>
      <c r="AE6" s="715"/>
    </row>
    <row r="7" spans="13:36" ht="13.5" thickBot="1">
      <c r="M7" s="333" t="s">
        <v>12</v>
      </c>
      <c r="N7" s="9"/>
      <c r="O7" s="9"/>
      <c r="P7" s="9"/>
      <c r="Q7" s="9"/>
      <c r="R7" s="9"/>
      <c r="S7" s="10"/>
      <c r="T7" s="11"/>
      <c r="AD7" s="716"/>
      <c r="AE7" s="717"/>
      <c r="AI7" s="129"/>
      <c r="AJ7" s="129"/>
    </row>
    <row r="8" spans="3:36" ht="14.25" customHeight="1">
      <c r="C8" s="734" t="s">
        <v>90</v>
      </c>
      <c r="D8" s="734"/>
      <c r="E8" s="734"/>
      <c r="F8" s="734"/>
      <c r="G8" s="734"/>
      <c r="H8" s="734"/>
      <c r="I8" s="734"/>
      <c r="J8" s="734"/>
      <c r="K8" s="734"/>
      <c r="L8" s="734"/>
      <c r="M8" s="734"/>
      <c r="N8" s="734"/>
      <c r="O8" s="734"/>
      <c r="P8" s="734"/>
      <c r="Q8" s="734"/>
      <c r="R8" s="734"/>
      <c r="S8" s="734"/>
      <c r="T8" s="734"/>
      <c r="U8" s="734"/>
      <c r="V8" s="734"/>
      <c r="W8" s="734"/>
      <c r="X8" s="734"/>
      <c r="Y8" s="734"/>
      <c r="Z8" s="734"/>
      <c r="AA8" s="734"/>
      <c r="AB8" s="40"/>
      <c r="AD8" s="334"/>
      <c r="AE8" s="12"/>
      <c r="AF8" s="37"/>
      <c r="AI8" s="129"/>
      <c r="AJ8" s="129"/>
    </row>
    <row r="9" spans="2:36" ht="10.5" customHeight="1">
      <c r="B9" s="40"/>
      <c r="C9" s="40"/>
      <c r="D9" s="40"/>
      <c r="E9" s="40"/>
      <c r="F9" s="40"/>
      <c r="G9" s="40"/>
      <c r="H9" s="40"/>
      <c r="I9" s="40"/>
      <c r="J9" s="40"/>
      <c r="K9" s="333" t="s">
        <v>13</v>
      </c>
      <c r="L9" s="40"/>
      <c r="M9" s="40"/>
      <c r="N9" s="40"/>
      <c r="O9" s="40"/>
      <c r="P9" s="40"/>
      <c r="Q9" s="40"/>
      <c r="R9" s="40"/>
      <c r="S9" s="40"/>
      <c r="T9" s="40"/>
      <c r="U9" s="40"/>
      <c r="V9" s="40"/>
      <c r="W9" s="40"/>
      <c r="X9" s="40"/>
      <c r="Y9" s="40"/>
      <c r="Z9" s="40"/>
      <c r="AA9" s="40"/>
      <c r="AB9" s="252"/>
      <c r="AC9" s="7"/>
      <c r="AD9" s="7"/>
      <c r="AE9" s="12"/>
      <c r="AF9" s="37"/>
      <c r="AI9" s="129"/>
      <c r="AJ9" s="129"/>
    </row>
    <row r="10" spans="11:36" ht="12.75">
      <c r="K10" s="8"/>
      <c r="W10" s="735" t="s">
        <v>198</v>
      </c>
      <c r="X10" s="736"/>
      <c r="Y10" s="735" t="s">
        <v>197</v>
      </c>
      <c r="Z10" s="736"/>
      <c r="AB10" s="16" t="s">
        <v>18</v>
      </c>
      <c r="AC10" s="17"/>
      <c r="AD10" s="17"/>
      <c r="AE10" s="18"/>
      <c r="AF10" s="37"/>
      <c r="AG10" s="125" t="s">
        <v>101</v>
      </c>
      <c r="AI10" s="129"/>
      <c r="AJ10" s="129"/>
    </row>
    <row r="11" spans="23:36" ht="12.75">
      <c r="W11" s="730" t="s">
        <v>14</v>
      </c>
      <c r="X11" s="731"/>
      <c r="Y11" s="730" t="s">
        <v>16</v>
      </c>
      <c r="Z11" s="731"/>
      <c r="AB11" s="16" t="s">
        <v>19</v>
      </c>
      <c r="AC11" s="18"/>
      <c r="AD11" s="16" t="s">
        <v>37</v>
      </c>
      <c r="AE11" s="18"/>
      <c r="AF11" s="37"/>
      <c r="AG11" s="3" t="s">
        <v>102</v>
      </c>
      <c r="AI11" s="129"/>
      <c r="AJ11" s="129"/>
    </row>
    <row r="12" spans="1:36" ht="15.75">
      <c r="A12" s="21"/>
      <c r="B12" s="22"/>
      <c r="R12" s="23" t="s">
        <v>40</v>
      </c>
      <c r="W12" s="24"/>
      <c r="X12" s="25"/>
      <c r="Y12" s="691"/>
      <c r="Z12" s="692"/>
      <c r="AA12" s="344"/>
      <c r="AB12" s="726">
        <v>40969</v>
      </c>
      <c r="AC12" s="727"/>
      <c r="AD12" s="726">
        <v>40939</v>
      </c>
      <c r="AE12" s="727"/>
      <c r="AF12" s="37"/>
      <c r="AG12" s="133" t="s">
        <v>85</v>
      </c>
      <c r="AH12" s="126" t="s">
        <v>99</v>
      </c>
      <c r="AI12" s="129"/>
      <c r="AJ12" s="129"/>
    </row>
    <row r="13" spans="18:34" ht="17.25" customHeight="1" thickBot="1">
      <c r="R13" s="23" t="s">
        <v>39</v>
      </c>
      <c r="AE13" s="257"/>
      <c r="AF13" s="37"/>
      <c r="AG13" s="128" t="s">
        <v>84</v>
      </c>
      <c r="AH13" s="126" t="s">
        <v>98</v>
      </c>
    </row>
    <row r="14" spans="1:34" ht="12" customHeight="1">
      <c r="A14" s="655" t="s">
        <v>20</v>
      </c>
      <c r="B14" s="649" t="s">
        <v>0</v>
      </c>
      <c r="C14" s="718" t="s">
        <v>38</v>
      </c>
      <c r="D14" s="720" t="s">
        <v>11</v>
      </c>
      <c r="E14" s="721"/>
      <c r="F14" s="721"/>
      <c r="G14" s="721"/>
      <c r="H14" s="721"/>
      <c r="I14" s="721"/>
      <c r="J14" s="721"/>
      <c r="K14" s="721"/>
      <c r="L14" s="721"/>
      <c r="M14" s="721"/>
      <c r="N14" s="721"/>
      <c r="O14" s="721"/>
      <c r="P14" s="721"/>
      <c r="Q14" s="721"/>
      <c r="R14" s="721"/>
      <c r="S14" s="722"/>
      <c r="T14" s="728" t="s">
        <v>1</v>
      </c>
      <c r="U14" s="729"/>
      <c r="V14" s="723" t="s">
        <v>195</v>
      </c>
      <c r="W14" s="724"/>
      <c r="X14" s="724"/>
      <c r="Y14" s="724"/>
      <c r="Z14" s="724"/>
      <c r="AA14" s="725"/>
      <c r="AB14" s="723" t="s">
        <v>33</v>
      </c>
      <c r="AC14" s="724"/>
      <c r="AD14" s="724"/>
      <c r="AE14" s="725"/>
      <c r="AF14" s="37"/>
      <c r="AG14" s="130" t="s">
        <v>94</v>
      </c>
      <c r="AH14" s="126" t="s">
        <v>93</v>
      </c>
    </row>
    <row r="15" spans="1:34" ht="12" customHeight="1">
      <c r="A15" s="651"/>
      <c r="B15" s="650"/>
      <c r="C15" s="654"/>
      <c r="D15" s="26">
        <v>1</v>
      </c>
      <c r="E15" s="26">
        <v>2</v>
      </c>
      <c r="F15" s="26">
        <v>3</v>
      </c>
      <c r="G15" s="26">
        <v>4</v>
      </c>
      <c r="H15" s="26">
        <v>5</v>
      </c>
      <c r="I15" s="26">
        <v>6</v>
      </c>
      <c r="J15" s="26">
        <v>7</v>
      </c>
      <c r="K15" s="26">
        <v>8</v>
      </c>
      <c r="L15" s="26">
        <v>9</v>
      </c>
      <c r="M15" s="26">
        <v>10</v>
      </c>
      <c r="N15" s="26">
        <v>11</v>
      </c>
      <c r="O15" s="26">
        <v>12</v>
      </c>
      <c r="P15" s="26">
        <v>13</v>
      </c>
      <c r="Q15" s="26">
        <v>14</v>
      </c>
      <c r="R15" s="26">
        <v>15</v>
      </c>
      <c r="S15" s="316"/>
      <c r="T15" s="686" t="s">
        <v>3</v>
      </c>
      <c r="U15" s="653" t="s">
        <v>4</v>
      </c>
      <c r="V15" s="739" t="s">
        <v>196</v>
      </c>
      <c r="W15" s="740"/>
      <c r="X15" s="740"/>
      <c r="Y15" s="740"/>
      <c r="Z15" s="740"/>
      <c r="AA15" s="741"/>
      <c r="AB15" s="331"/>
      <c r="AC15" s="7"/>
      <c r="AD15" s="7"/>
      <c r="AE15" s="13"/>
      <c r="AF15" s="37"/>
      <c r="AG15" s="131" t="s">
        <v>97</v>
      </c>
      <c r="AH15" s="127" t="s">
        <v>92</v>
      </c>
    </row>
    <row r="16" spans="1:34" ht="12" customHeight="1">
      <c r="A16" s="651"/>
      <c r="B16" s="650"/>
      <c r="C16" s="654"/>
      <c r="D16" s="159"/>
      <c r="E16" s="159"/>
      <c r="F16" s="159"/>
      <c r="G16" s="159"/>
      <c r="H16" s="159"/>
      <c r="I16" s="159"/>
      <c r="J16" s="159"/>
      <c r="K16" s="159"/>
      <c r="L16" s="159"/>
      <c r="M16" s="159"/>
      <c r="N16" s="159"/>
      <c r="O16" s="159"/>
      <c r="P16" s="159"/>
      <c r="Q16" s="159"/>
      <c r="R16" s="159"/>
      <c r="S16" s="43"/>
      <c r="T16" s="652"/>
      <c r="U16" s="654"/>
      <c r="V16" s="742" t="s">
        <v>5</v>
      </c>
      <c r="W16" s="743"/>
      <c r="X16" s="743"/>
      <c r="Y16" s="743"/>
      <c r="Z16" s="743"/>
      <c r="AA16" s="744"/>
      <c r="AB16" s="643" t="s">
        <v>6</v>
      </c>
      <c r="AC16" s="644" t="s">
        <v>82</v>
      </c>
      <c r="AD16" s="643" t="s">
        <v>6</v>
      </c>
      <c r="AE16" s="644" t="s">
        <v>82</v>
      </c>
      <c r="AF16" s="37"/>
      <c r="AG16" s="132" t="s">
        <v>96</v>
      </c>
      <c r="AH16" s="126" t="s">
        <v>91</v>
      </c>
    </row>
    <row r="17" spans="1:34" ht="12" customHeight="1">
      <c r="A17" s="651"/>
      <c r="B17" s="650"/>
      <c r="C17" s="654"/>
      <c r="D17" s="688">
        <f>$AB$12</f>
        <v>40969</v>
      </c>
      <c r="E17" s="689"/>
      <c r="F17" s="689"/>
      <c r="G17" s="689"/>
      <c r="H17" s="689"/>
      <c r="I17" s="689"/>
      <c r="J17" s="689"/>
      <c r="K17" s="689"/>
      <c r="L17" s="689"/>
      <c r="M17" s="689"/>
      <c r="N17" s="689"/>
      <c r="O17" s="689"/>
      <c r="P17" s="689"/>
      <c r="Q17" s="689"/>
      <c r="R17" s="689"/>
      <c r="S17" s="690"/>
      <c r="T17" s="652"/>
      <c r="U17" s="654"/>
      <c r="V17" s="742" t="s">
        <v>7</v>
      </c>
      <c r="W17" s="743"/>
      <c r="X17" s="743"/>
      <c r="Y17" s="743"/>
      <c r="Z17" s="743"/>
      <c r="AA17" s="744"/>
      <c r="AB17" s="645"/>
      <c r="AC17" s="255" t="s">
        <v>83</v>
      </c>
      <c r="AD17" s="646"/>
      <c r="AE17" s="255" t="s">
        <v>83</v>
      </c>
      <c r="AF17" s="37"/>
      <c r="AG17" s="685" t="s">
        <v>257</v>
      </c>
      <c r="AH17" s="126" t="s">
        <v>95</v>
      </c>
    </row>
    <row r="18" spans="1:32" ht="12" customHeight="1">
      <c r="A18" s="651"/>
      <c r="B18" s="650"/>
      <c r="C18" s="654"/>
      <c r="D18" s="32">
        <v>16</v>
      </c>
      <c r="E18" s="26">
        <v>17</v>
      </c>
      <c r="F18" s="32">
        <v>18</v>
      </c>
      <c r="G18" s="26">
        <v>19</v>
      </c>
      <c r="H18" s="26">
        <v>20</v>
      </c>
      <c r="I18" s="26">
        <v>21</v>
      </c>
      <c r="J18" s="26">
        <v>22</v>
      </c>
      <c r="K18" s="26">
        <v>23</v>
      </c>
      <c r="L18" s="26">
        <v>24</v>
      </c>
      <c r="M18" s="26">
        <v>26</v>
      </c>
      <c r="N18" s="26">
        <v>26</v>
      </c>
      <c r="O18" s="26">
        <v>27</v>
      </c>
      <c r="P18" s="26">
        <v>28</v>
      </c>
      <c r="Q18" s="26">
        <v>29</v>
      </c>
      <c r="R18" s="26">
        <v>30</v>
      </c>
      <c r="S18" s="26">
        <v>31</v>
      </c>
      <c r="T18" s="701" t="s">
        <v>8</v>
      </c>
      <c r="U18" s="702"/>
      <c r="V18" s="732" t="s">
        <v>5</v>
      </c>
      <c r="W18" s="732" t="s">
        <v>35</v>
      </c>
      <c r="X18" s="737" t="s">
        <v>34</v>
      </c>
      <c r="Y18" s="732" t="s">
        <v>5</v>
      </c>
      <c r="Z18" s="732" t="s">
        <v>35</v>
      </c>
      <c r="AA18" s="737" t="s">
        <v>34</v>
      </c>
      <c r="AB18" s="28"/>
      <c r="AC18" s="29"/>
      <c r="AD18" s="27"/>
      <c r="AE18" s="29"/>
      <c r="AF18" s="37"/>
    </row>
    <row r="19" spans="1:32" ht="12" customHeight="1">
      <c r="A19" s="648"/>
      <c r="B19" s="647"/>
      <c r="C19" s="719"/>
      <c r="D19" s="159"/>
      <c r="E19" s="159"/>
      <c r="F19" s="159"/>
      <c r="G19" s="159"/>
      <c r="H19" s="159"/>
      <c r="I19" s="160"/>
      <c r="J19" s="160"/>
      <c r="K19" s="159"/>
      <c r="L19" s="159"/>
      <c r="M19" s="159"/>
      <c r="N19" s="159"/>
      <c r="O19" s="159"/>
      <c r="P19" s="160"/>
      <c r="Q19" s="160"/>
      <c r="R19" s="159"/>
      <c r="S19" s="159"/>
      <c r="T19" s="703" t="s">
        <v>9</v>
      </c>
      <c r="U19" s="703"/>
      <c r="V19" s="733"/>
      <c r="W19" s="733"/>
      <c r="X19" s="738"/>
      <c r="Y19" s="733"/>
      <c r="Z19" s="733"/>
      <c r="AA19" s="738"/>
      <c r="AB19" s="34"/>
      <c r="AC19" s="33"/>
      <c r="AD19" s="30"/>
      <c r="AE19" s="33"/>
      <c r="AF19" s="37"/>
    </row>
    <row r="20" spans="1:32" s="45" customFormat="1" ht="12" thickBot="1">
      <c r="A20" s="35">
        <v>1</v>
      </c>
      <c r="B20" s="35">
        <v>2</v>
      </c>
      <c r="C20" s="35">
        <v>3</v>
      </c>
      <c r="D20" s="178"/>
      <c r="E20" s="179"/>
      <c r="F20" s="179"/>
      <c r="G20" s="179"/>
      <c r="H20" s="179"/>
      <c r="I20" s="179"/>
      <c r="J20" s="179"/>
      <c r="K20" s="179"/>
      <c r="L20" s="179">
        <v>4</v>
      </c>
      <c r="M20" s="179"/>
      <c r="N20" s="179"/>
      <c r="O20" s="179"/>
      <c r="P20" s="179"/>
      <c r="Q20" s="179"/>
      <c r="R20" s="179"/>
      <c r="S20" s="180"/>
      <c r="T20" s="35">
        <v>5</v>
      </c>
      <c r="U20" s="35">
        <v>6</v>
      </c>
      <c r="V20" s="35">
        <v>7</v>
      </c>
      <c r="W20" s="35">
        <v>8</v>
      </c>
      <c r="X20" s="35">
        <v>9</v>
      </c>
      <c r="Y20" s="35">
        <v>7</v>
      </c>
      <c r="Z20" s="35">
        <v>8</v>
      </c>
      <c r="AA20" s="35">
        <v>9</v>
      </c>
      <c r="AB20" s="35">
        <v>10</v>
      </c>
      <c r="AC20" s="35">
        <v>11</v>
      </c>
      <c r="AD20" s="35">
        <v>12</v>
      </c>
      <c r="AE20" s="35">
        <v>13</v>
      </c>
      <c r="AF20" s="44"/>
    </row>
    <row r="21" spans="1:31" ht="13.5" customHeight="1" thickBot="1">
      <c r="A21" s="694">
        <v>1</v>
      </c>
      <c r="B21" s="317"/>
      <c r="C21" s="709">
        <v>1000</v>
      </c>
      <c r="D21" s="318"/>
      <c r="E21" s="318"/>
      <c r="F21" s="318"/>
      <c r="G21" s="318"/>
      <c r="H21" s="318"/>
      <c r="I21" s="319"/>
      <c r="J21" s="318"/>
      <c r="K21" s="320"/>
      <c r="L21" s="320"/>
      <c r="M21" s="321"/>
      <c r="N21" s="321"/>
      <c r="O21" s="321"/>
      <c r="P21" s="321"/>
      <c r="Q21" s="320"/>
      <c r="R21" s="320"/>
      <c r="S21" s="269"/>
      <c r="T21" s="49">
        <f>COUNTIF(D22:R22,"&gt;0")</f>
        <v>0</v>
      </c>
      <c r="U21" s="49">
        <f>T21+T23</f>
        <v>0</v>
      </c>
      <c r="V21" s="50"/>
      <c r="W21" s="50"/>
      <c r="X21" s="70"/>
      <c r="Y21" s="50"/>
      <c r="Z21" s="50"/>
      <c r="AA21" s="50"/>
      <c r="AB21" s="254"/>
      <c r="AC21" s="254"/>
      <c r="AD21" s="70"/>
      <c r="AE21" s="161"/>
    </row>
    <row r="22" spans="1:31" ht="13.5" customHeight="1" thickBot="1">
      <c r="A22" s="694"/>
      <c r="B22" s="696"/>
      <c r="C22" s="704"/>
      <c r="D22" s="155"/>
      <c r="E22" s="155"/>
      <c r="F22" s="155"/>
      <c r="G22" s="155"/>
      <c r="H22" s="155"/>
      <c r="I22" s="155"/>
      <c r="J22" s="155"/>
      <c r="K22" s="155"/>
      <c r="L22" s="155"/>
      <c r="M22" s="156"/>
      <c r="N22" s="156"/>
      <c r="O22" s="156"/>
      <c r="P22" s="156"/>
      <c r="Q22" s="155"/>
      <c r="R22" s="155"/>
      <c r="S22" s="52"/>
      <c r="T22" s="121">
        <f>SUM(D22:R22)</f>
        <v>0</v>
      </c>
      <c r="U22" s="53"/>
      <c r="V22" s="54"/>
      <c r="W22" s="54"/>
      <c r="X22" s="54"/>
      <c r="Y22" s="54"/>
      <c r="Z22" s="54"/>
      <c r="AA22" s="54"/>
      <c r="AB22" s="73"/>
      <c r="AC22" s="73"/>
      <c r="AD22" s="73"/>
      <c r="AE22" s="73"/>
    </row>
    <row r="23" spans="1:31" ht="13.5" customHeight="1" thickBot="1">
      <c r="A23" s="694"/>
      <c r="B23" s="697"/>
      <c r="C23" s="704"/>
      <c r="D23" s="156"/>
      <c r="E23" s="156"/>
      <c r="F23" s="156"/>
      <c r="G23" s="156"/>
      <c r="H23" s="157"/>
      <c r="I23" s="155"/>
      <c r="J23" s="155"/>
      <c r="K23" s="156"/>
      <c r="L23" s="156"/>
      <c r="M23" s="156"/>
      <c r="N23" s="156"/>
      <c r="O23" s="157"/>
      <c r="P23" s="155"/>
      <c r="Q23" s="155"/>
      <c r="R23" s="158"/>
      <c r="S23" s="46"/>
      <c r="T23" s="49">
        <f>COUNTIF(D24:S24,"&gt;0")</f>
        <v>0</v>
      </c>
      <c r="U23" s="121">
        <f>T22+T24</f>
        <v>0</v>
      </c>
      <c r="V23" s="54"/>
      <c r="W23" s="54"/>
      <c r="X23" s="54"/>
      <c r="Y23" s="54"/>
      <c r="Z23" s="54"/>
      <c r="AA23" s="54"/>
      <c r="AB23" s="73"/>
      <c r="AC23" s="73"/>
      <c r="AD23" s="73"/>
      <c r="AE23" s="73"/>
    </row>
    <row r="24" spans="1:31" ht="13.5" customHeight="1" thickBot="1">
      <c r="A24" s="695"/>
      <c r="B24" s="698"/>
      <c r="C24" s="704"/>
      <c r="D24" s="57"/>
      <c r="E24" s="57"/>
      <c r="F24" s="57"/>
      <c r="G24" s="57"/>
      <c r="H24" s="57"/>
      <c r="I24" s="57"/>
      <c r="J24" s="57"/>
      <c r="K24" s="57"/>
      <c r="L24" s="57"/>
      <c r="M24" s="57"/>
      <c r="N24" s="57"/>
      <c r="O24" s="57"/>
      <c r="P24" s="57"/>
      <c r="Q24" s="57"/>
      <c r="R24" s="57"/>
      <c r="S24" s="59"/>
      <c r="T24" s="122">
        <f>SUM(D24:S24)</f>
        <v>0</v>
      </c>
      <c r="U24" s="60"/>
      <c r="V24" s="61"/>
      <c r="W24" s="61"/>
      <c r="X24" s="61"/>
      <c r="Y24" s="61"/>
      <c r="Z24" s="61"/>
      <c r="AA24" s="61"/>
      <c r="AB24" s="74"/>
      <c r="AC24" s="74"/>
      <c r="AD24" s="74"/>
      <c r="AE24" s="74"/>
    </row>
    <row r="25" spans="1:31" ht="13.5" customHeight="1" thickBot="1">
      <c r="A25" s="693">
        <f>A21+1</f>
        <v>2</v>
      </c>
      <c r="B25" s="184"/>
      <c r="C25" s="704"/>
      <c r="D25" s="185"/>
      <c r="E25" s="185"/>
      <c r="F25" s="185"/>
      <c r="G25" s="185"/>
      <c r="H25" s="185"/>
      <c r="I25" s="186"/>
      <c r="J25" s="185"/>
      <c r="K25" s="187"/>
      <c r="L25" s="187"/>
      <c r="M25" s="188"/>
      <c r="N25" s="188"/>
      <c r="O25" s="188"/>
      <c r="P25" s="188"/>
      <c r="Q25" s="187"/>
      <c r="R25" s="187"/>
      <c r="S25" s="47"/>
      <c r="T25" s="48">
        <f>COUNTIF(D26:R26,"&gt;0")</f>
        <v>0</v>
      </c>
      <c r="U25" s="48">
        <f>T25+T27</f>
        <v>0</v>
      </c>
      <c r="V25" s="181"/>
      <c r="W25" s="181"/>
      <c r="X25" s="181"/>
      <c r="Y25" s="181"/>
      <c r="Z25" s="181"/>
      <c r="AA25" s="181"/>
      <c r="AB25" s="254"/>
      <c r="AC25" s="254"/>
      <c r="AD25" s="182"/>
      <c r="AE25" s="182"/>
    </row>
    <row r="26" spans="1:31" ht="13.5" customHeight="1" thickBot="1">
      <c r="A26" s="694"/>
      <c r="B26" s="696" t="s">
        <v>178</v>
      </c>
      <c r="C26" s="704"/>
      <c r="D26" s="155"/>
      <c r="E26" s="155"/>
      <c r="F26" s="155"/>
      <c r="G26" s="155"/>
      <c r="H26" s="155"/>
      <c r="I26" s="155"/>
      <c r="J26" s="155"/>
      <c r="K26" s="155"/>
      <c r="L26" s="155"/>
      <c r="M26" s="156"/>
      <c r="N26" s="156"/>
      <c r="O26" s="156"/>
      <c r="P26" s="156"/>
      <c r="Q26" s="155"/>
      <c r="R26" s="155"/>
      <c r="S26" s="52"/>
      <c r="T26" s="121">
        <f>SUM(D26:R26)</f>
        <v>0</v>
      </c>
      <c r="U26" s="53"/>
      <c r="V26" s="54"/>
      <c r="W26" s="54"/>
      <c r="X26" s="54"/>
      <c r="Y26" s="54"/>
      <c r="Z26" s="54"/>
      <c r="AA26" s="54"/>
      <c r="AB26" s="73"/>
      <c r="AC26" s="73"/>
      <c r="AD26" s="73"/>
      <c r="AE26" s="73"/>
    </row>
    <row r="27" spans="1:31" ht="13.5" customHeight="1" thickBot="1">
      <c r="A27" s="694"/>
      <c r="B27" s="697" t="s">
        <v>29</v>
      </c>
      <c r="C27" s="704"/>
      <c r="D27" s="156"/>
      <c r="E27" s="156"/>
      <c r="F27" s="156"/>
      <c r="G27" s="156"/>
      <c r="H27" s="157"/>
      <c r="I27" s="155"/>
      <c r="J27" s="155"/>
      <c r="K27" s="156"/>
      <c r="L27" s="156"/>
      <c r="M27" s="156"/>
      <c r="N27" s="156"/>
      <c r="O27" s="157"/>
      <c r="P27" s="155"/>
      <c r="Q27" s="155"/>
      <c r="R27" s="158"/>
      <c r="S27" s="46"/>
      <c r="T27" s="49">
        <f>COUNTIF(D28:S28,"&gt;0")</f>
        <v>0</v>
      </c>
      <c r="U27" s="121">
        <f>T26+T28</f>
        <v>0</v>
      </c>
      <c r="V27" s="54"/>
      <c r="W27" s="54"/>
      <c r="X27" s="54"/>
      <c r="Y27" s="54"/>
      <c r="Z27" s="54"/>
      <c r="AA27" s="54"/>
      <c r="AB27" s="73"/>
      <c r="AC27" s="73"/>
      <c r="AD27" s="73"/>
      <c r="AE27" s="73"/>
    </row>
    <row r="28" spans="1:31" ht="13.5" customHeight="1" thickBot="1">
      <c r="A28" s="695"/>
      <c r="B28" s="698"/>
      <c r="C28" s="704"/>
      <c r="D28" s="57"/>
      <c r="E28" s="57"/>
      <c r="F28" s="57"/>
      <c r="G28" s="57"/>
      <c r="H28" s="57"/>
      <c r="I28" s="57"/>
      <c r="J28" s="57"/>
      <c r="K28" s="57"/>
      <c r="L28" s="57"/>
      <c r="M28" s="57"/>
      <c r="N28" s="57"/>
      <c r="O28" s="57"/>
      <c r="P28" s="57"/>
      <c r="Q28" s="57"/>
      <c r="R28" s="57"/>
      <c r="S28" s="59"/>
      <c r="T28" s="122">
        <f>SUM(D28:S28)</f>
        <v>0</v>
      </c>
      <c r="U28" s="60"/>
      <c r="V28" s="61"/>
      <c r="W28" s="61"/>
      <c r="X28" s="61"/>
      <c r="Y28" s="61"/>
      <c r="Z28" s="61"/>
      <c r="AA28" s="61"/>
      <c r="AB28" s="74"/>
      <c r="AC28" s="74"/>
      <c r="AD28" s="74"/>
      <c r="AE28" s="74"/>
    </row>
    <row r="29" spans="1:31" ht="13.5" customHeight="1" thickBot="1">
      <c r="A29" s="693">
        <f>A25+1</f>
        <v>3</v>
      </c>
      <c r="B29" s="184"/>
      <c r="C29" s="704"/>
      <c r="D29" s="153"/>
      <c r="E29" s="153"/>
      <c r="F29" s="153"/>
      <c r="G29" s="153"/>
      <c r="H29" s="153"/>
      <c r="I29" s="154"/>
      <c r="J29" s="153"/>
      <c r="K29" s="155"/>
      <c r="L29" s="155"/>
      <c r="M29" s="156"/>
      <c r="N29" s="156"/>
      <c r="O29" s="156"/>
      <c r="P29" s="156"/>
      <c r="Q29" s="155"/>
      <c r="R29" s="155"/>
      <c r="S29" s="47"/>
      <c r="T29" s="48">
        <f>COUNTIF(D30:R30,"&gt;0")</f>
        <v>0</v>
      </c>
      <c r="U29" s="49">
        <f>T29+T31</f>
        <v>0</v>
      </c>
      <c r="V29" s="50"/>
      <c r="W29" s="50"/>
      <c r="X29" s="50"/>
      <c r="Y29" s="50"/>
      <c r="Z29" s="50"/>
      <c r="AA29" s="50"/>
      <c r="AB29" s="254"/>
      <c r="AC29" s="254"/>
      <c r="AD29" s="70"/>
      <c r="AE29" s="70"/>
    </row>
    <row r="30" spans="1:31" ht="13.5" customHeight="1" thickBot="1">
      <c r="A30" s="694"/>
      <c r="B30" s="696"/>
      <c r="C30" s="704"/>
      <c r="D30" s="155"/>
      <c r="E30" s="155"/>
      <c r="F30" s="155"/>
      <c r="G30" s="155"/>
      <c r="H30" s="155"/>
      <c r="I30" s="155"/>
      <c r="J30" s="155"/>
      <c r="K30" s="155"/>
      <c r="L30" s="155"/>
      <c r="M30" s="156"/>
      <c r="N30" s="156"/>
      <c r="O30" s="156"/>
      <c r="P30" s="156"/>
      <c r="Q30" s="155"/>
      <c r="R30" s="155"/>
      <c r="S30" s="52"/>
      <c r="T30" s="121">
        <f>SUM(D30:R30)</f>
        <v>0</v>
      </c>
      <c r="U30" s="53"/>
      <c r="V30" s="54"/>
      <c r="W30" s="54"/>
      <c r="X30" s="54"/>
      <c r="Y30" s="54"/>
      <c r="Z30" s="54"/>
      <c r="AA30" s="54"/>
      <c r="AB30" s="73"/>
      <c r="AC30" s="73"/>
      <c r="AD30" s="73"/>
      <c r="AE30" s="73"/>
    </row>
    <row r="31" spans="1:31" ht="13.5" customHeight="1" thickBot="1">
      <c r="A31" s="694"/>
      <c r="B31" s="697"/>
      <c r="C31" s="704"/>
      <c r="D31" s="156"/>
      <c r="E31" s="156"/>
      <c r="F31" s="156"/>
      <c r="G31" s="156"/>
      <c r="H31" s="157"/>
      <c r="I31" s="155"/>
      <c r="J31" s="155"/>
      <c r="K31" s="156"/>
      <c r="L31" s="156"/>
      <c r="M31" s="156"/>
      <c r="N31" s="156"/>
      <c r="O31" s="157"/>
      <c r="P31" s="155"/>
      <c r="Q31" s="155"/>
      <c r="R31" s="158"/>
      <c r="S31" s="46"/>
      <c r="T31" s="49">
        <f>COUNTIF(D32:S32,"&gt;0")</f>
        <v>0</v>
      </c>
      <c r="U31" s="121">
        <f>T30+T32</f>
        <v>0</v>
      </c>
      <c r="V31" s="54"/>
      <c r="W31" s="54"/>
      <c r="X31" s="54"/>
      <c r="Y31" s="54"/>
      <c r="Z31" s="54"/>
      <c r="AA31" s="54"/>
      <c r="AB31" s="73"/>
      <c r="AC31" s="73"/>
      <c r="AD31" s="73"/>
      <c r="AE31" s="73"/>
    </row>
    <row r="32" spans="1:31" ht="13.5" customHeight="1" thickBot="1">
      <c r="A32" s="695"/>
      <c r="B32" s="698"/>
      <c r="C32" s="704"/>
      <c r="D32" s="57"/>
      <c r="E32" s="57"/>
      <c r="F32" s="57"/>
      <c r="G32" s="57"/>
      <c r="H32" s="57"/>
      <c r="I32" s="57"/>
      <c r="J32" s="57"/>
      <c r="K32" s="57"/>
      <c r="L32" s="57"/>
      <c r="M32" s="57"/>
      <c r="N32" s="57"/>
      <c r="O32" s="57"/>
      <c r="P32" s="57"/>
      <c r="Q32" s="57"/>
      <c r="R32" s="57"/>
      <c r="S32" s="59"/>
      <c r="T32" s="122">
        <f>SUM(D32:S32)</f>
        <v>0</v>
      </c>
      <c r="U32" s="60"/>
      <c r="V32" s="61"/>
      <c r="W32" s="61"/>
      <c r="X32" s="61"/>
      <c r="Y32" s="61"/>
      <c r="Z32" s="61"/>
      <c r="AA32" s="61"/>
      <c r="AB32" s="74"/>
      <c r="AC32" s="74"/>
      <c r="AD32" s="74"/>
      <c r="AE32" s="74"/>
    </row>
    <row r="33" spans="1:31" ht="13.5" customHeight="1" thickBot="1">
      <c r="A33" s="693">
        <f>A29+1</f>
        <v>4</v>
      </c>
      <c r="B33" s="184"/>
      <c r="C33" s="704"/>
      <c r="D33" s="153"/>
      <c r="E33" s="153"/>
      <c r="F33" s="153"/>
      <c r="G33" s="153"/>
      <c r="H33" s="153"/>
      <c r="I33" s="154"/>
      <c r="J33" s="153"/>
      <c r="K33" s="155"/>
      <c r="L33" s="155"/>
      <c r="M33" s="156"/>
      <c r="N33" s="156"/>
      <c r="O33" s="156"/>
      <c r="P33" s="156"/>
      <c r="Q33" s="155"/>
      <c r="R33" s="155"/>
      <c r="S33" s="47"/>
      <c r="T33" s="48">
        <f>COUNTIF(D34:R34,"&gt;0")</f>
        <v>0</v>
      </c>
      <c r="U33" s="49">
        <f>T33+T35</f>
        <v>0</v>
      </c>
      <c r="V33" s="50"/>
      <c r="W33" s="50"/>
      <c r="X33" s="50"/>
      <c r="Y33" s="50"/>
      <c r="Z33" s="50"/>
      <c r="AA33" s="50"/>
      <c r="AB33" s="254"/>
      <c r="AC33" s="254"/>
      <c r="AD33" s="70"/>
      <c r="AE33" s="70"/>
    </row>
    <row r="34" spans="1:31" ht="13.5" customHeight="1" thickBot="1">
      <c r="A34" s="694"/>
      <c r="B34" s="696" t="s">
        <v>184</v>
      </c>
      <c r="C34" s="704"/>
      <c r="D34" s="155"/>
      <c r="E34" s="155"/>
      <c r="F34" s="155"/>
      <c r="G34" s="155"/>
      <c r="H34" s="155"/>
      <c r="I34" s="155"/>
      <c r="J34" s="155"/>
      <c r="K34" s="155"/>
      <c r="L34" s="155"/>
      <c r="M34" s="156"/>
      <c r="N34" s="156"/>
      <c r="O34" s="156"/>
      <c r="P34" s="156"/>
      <c r="Q34" s="155"/>
      <c r="R34" s="155"/>
      <c r="S34" s="52"/>
      <c r="T34" s="121">
        <f>SUM(D34:R34)</f>
        <v>0</v>
      </c>
      <c r="U34" s="53"/>
      <c r="V34" s="54"/>
      <c r="W34" s="54"/>
      <c r="X34" s="54"/>
      <c r="Y34" s="54"/>
      <c r="Z34" s="54"/>
      <c r="AA34" s="54"/>
      <c r="AB34" s="73"/>
      <c r="AC34" s="73"/>
      <c r="AD34" s="73"/>
      <c r="AE34" s="73"/>
    </row>
    <row r="35" spans="1:31" ht="13.5" customHeight="1" thickBot="1">
      <c r="A35" s="694"/>
      <c r="B35" s="697" t="s">
        <v>29</v>
      </c>
      <c r="C35" s="704"/>
      <c r="D35" s="156"/>
      <c r="E35" s="156"/>
      <c r="F35" s="156"/>
      <c r="G35" s="156"/>
      <c r="H35" s="157"/>
      <c r="I35" s="155"/>
      <c r="J35" s="155"/>
      <c r="K35" s="156"/>
      <c r="L35" s="156"/>
      <c r="M35" s="156"/>
      <c r="N35" s="156"/>
      <c r="O35" s="157"/>
      <c r="P35" s="155"/>
      <c r="Q35" s="155"/>
      <c r="R35" s="158"/>
      <c r="S35" s="46"/>
      <c r="T35" s="49">
        <f>COUNTIF(D36:S36,"&gt;0")</f>
        <v>0</v>
      </c>
      <c r="U35" s="121">
        <f>T34+T36</f>
        <v>0</v>
      </c>
      <c r="V35" s="54"/>
      <c r="W35" s="54"/>
      <c r="X35" s="54"/>
      <c r="Y35" s="54"/>
      <c r="Z35" s="54"/>
      <c r="AA35" s="54"/>
      <c r="AB35" s="73"/>
      <c r="AC35" s="73"/>
      <c r="AD35" s="73"/>
      <c r="AE35" s="73"/>
    </row>
    <row r="36" spans="1:31" ht="13.5" customHeight="1" thickBot="1">
      <c r="A36" s="695"/>
      <c r="B36" s="698"/>
      <c r="C36" s="704"/>
      <c r="D36" s="57"/>
      <c r="E36" s="57"/>
      <c r="F36" s="57"/>
      <c r="G36" s="57"/>
      <c r="H36" s="57"/>
      <c r="I36" s="57"/>
      <c r="J36" s="57"/>
      <c r="K36" s="57"/>
      <c r="L36" s="57"/>
      <c r="M36" s="57"/>
      <c r="N36" s="57"/>
      <c r="O36" s="57"/>
      <c r="P36" s="57"/>
      <c r="Q36" s="57"/>
      <c r="R36" s="57"/>
      <c r="S36" s="59"/>
      <c r="T36" s="122">
        <f>SUM(D36:S36)</f>
        <v>0</v>
      </c>
      <c r="U36" s="60"/>
      <c r="V36" s="61"/>
      <c r="W36" s="61"/>
      <c r="X36" s="61"/>
      <c r="Y36" s="61"/>
      <c r="Z36" s="61"/>
      <c r="AA36" s="61"/>
      <c r="AB36" s="74"/>
      <c r="AC36" s="74"/>
      <c r="AD36" s="74"/>
      <c r="AE36" s="74"/>
    </row>
    <row r="37" spans="1:31" ht="13.5" customHeight="1" thickBot="1">
      <c r="A37" s="693">
        <f>A33+1</f>
        <v>5</v>
      </c>
      <c r="B37" s="184"/>
      <c r="C37" s="704"/>
      <c r="D37" s="153"/>
      <c r="E37" s="153"/>
      <c r="F37" s="153"/>
      <c r="G37" s="153"/>
      <c r="H37" s="153"/>
      <c r="I37" s="154"/>
      <c r="J37" s="153"/>
      <c r="K37" s="155"/>
      <c r="L37" s="155"/>
      <c r="M37" s="156"/>
      <c r="N37" s="156"/>
      <c r="O37" s="156"/>
      <c r="P37" s="156"/>
      <c r="Q37" s="155"/>
      <c r="R37" s="155"/>
      <c r="S37" s="47"/>
      <c r="T37" s="48">
        <f>COUNTIF(D38:R38,"&gt;0")</f>
        <v>0</v>
      </c>
      <c r="U37" s="49">
        <f>T37+T39</f>
        <v>0</v>
      </c>
      <c r="V37" s="50"/>
      <c r="W37" s="50"/>
      <c r="X37" s="50"/>
      <c r="Y37" s="50"/>
      <c r="Z37" s="50"/>
      <c r="AA37" s="50"/>
      <c r="AB37" s="254"/>
      <c r="AC37" s="254"/>
      <c r="AD37" s="70"/>
      <c r="AE37" s="70"/>
    </row>
    <row r="38" spans="1:31" ht="13.5" customHeight="1" thickBot="1">
      <c r="A38" s="694"/>
      <c r="B38" s="696"/>
      <c r="C38" s="704"/>
      <c r="D38" s="155"/>
      <c r="E38" s="155"/>
      <c r="F38" s="155"/>
      <c r="G38" s="155"/>
      <c r="H38" s="155"/>
      <c r="I38" s="155"/>
      <c r="J38" s="155"/>
      <c r="K38" s="155"/>
      <c r="L38" s="155"/>
      <c r="M38" s="156"/>
      <c r="N38" s="156"/>
      <c r="O38" s="156"/>
      <c r="P38" s="156"/>
      <c r="Q38" s="155"/>
      <c r="R38" s="155"/>
      <c r="S38" s="52"/>
      <c r="T38" s="121">
        <f>SUM(D38:R38)</f>
        <v>0</v>
      </c>
      <c r="U38" s="53"/>
      <c r="V38" s="54"/>
      <c r="W38" s="54"/>
      <c r="X38" s="54"/>
      <c r="Y38" s="54"/>
      <c r="Z38" s="54"/>
      <c r="AA38" s="54"/>
      <c r="AB38" s="73"/>
      <c r="AC38" s="73"/>
      <c r="AD38" s="73"/>
      <c r="AE38" s="73"/>
    </row>
    <row r="39" spans="1:31" ht="13.5" customHeight="1" thickBot="1">
      <c r="A39" s="694"/>
      <c r="B39" s="697"/>
      <c r="C39" s="704"/>
      <c r="D39" s="156"/>
      <c r="E39" s="156"/>
      <c r="F39" s="156"/>
      <c r="G39" s="156"/>
      <c r="H39" s="157"/>
      <c r="I39" s="155"/>
      <c r="J39" s="155"/>
      <c r="K39" s="156"/>
      <c r="L39" s="156"/>
      <c r="M39" s="156"/>
      <c r="N39" s="156"/>
      <c r="O39" s="157"/>
      <c r="P39" s="155"/>
      <c r="Q39" s="155"/>
      <c r="R39" s="158"/>
      <c r="S39" s="46"/>
      <c r="T39" s="49">
        <f>COUNTIF(D40:S40,"&gt;0")</f>
        <v>0</v>
      </c>
      <c r="U39" s="121">
        <f>T38+T40</f>
        <v>0</v>
      </c>
      <c r="V39" s="54"/>
      <c r="W39" s="54"/>
      <c r="X39" s="54"/>
      <c r="Y39" s="54"/>
      <c r="Z39" s="54"/>
      <c r="AA39" s="54"/>
      <c r="AB39" s="73"/>
      <c r="AC39" s="73"/>
      <c r="AD39" s="73"/>
      <c r="AE39" s="73"/>
    </row>
    <row r="40" spans="1:31" ht="13.5" customHeight="1" thickBot="1">
      <c r="A40" s="695"/>
      <c r="B40" s="698"/>
      <c r="C40" s="704"/>
      <c r="D40" s="57"/>
      <c r="E40" s="57"/>
      <c r="F40" s="57"/>
      <c r="G40" s="57"/>
      <c r="H40" s="57"/>
      <c r="I40" s="57"/>
      <c r="J40" s="57"/>
      <c r="K40" s="57"/>
      <c r="L40" s="57"/>
      <c r="M40" s="57"/>
      <c r="N40" s="57"/>
      <c r="O40" s="57"/>
      <c r="P40" s="57"/>
      <c r="Q40" s="57"/>
      <c r="R40" s="57"/>
      <c r="S40" s="59"/>
      <c r="T40" s="122">
        <f>SUM(D40:S40)</f>
        <v>0</v>
      </c>
      <c r="U40" s="60"/>
      <c r="V40" s="61"/>
      <c r="W40" s="61"/>
      <c r="X40" s="61"/>
      <c r="Y40" s="61"/>
      <c r="Z40" s="61"/>
      <c r="AA40" s="61"/>
      <c r="AB40" s="74"/>
      <c r="AC40" s="74"/>
      <c r="AD40" s="74"/>
      <c r="AE40" s="74"/>
    </row>
    <row r="41" spans="1:31" ht="13.5" customHeight="1" thickBot="1">
      <c r="A41" s="693">
        <f>A37+1</f>
        <v>6</v>
      </c>
      <c r="B41" s="184"/>
      <c r="C41" s="704"/>
      <c r="D41" s="153"/>
      <c r="E41" s="153"/>
      <c r="F41" s="153"/>
      <c r="G41" s="153"/>
      <c r="H41" s="153"/>
      <c r="I41" s="154"/>
      <c r="J41" s="153"/>
      <c r="K41" s="155"/>
      <c r="L41" s="155"/>
      <c r="M41" s="156"/>
      <c r="N41" s="156"/>
      <c r="O41" s="156"/>
      <c r="P41" s="156"/>
      <c r="Q41" s="155"/>
      <c r="R41" s="155"/>
      <c r="S41" s="47"/>
      <c r="T41" s="48">
        <f>COUNTIF(D42:R42,"&gt;0")</f>
        <v>0</v>
      </c>
      <c r="U41" s="49">
        <f>T41+T43</f>
        <v>0</v>
      </c>
      <c r="V41" s="50"/>
      <c r="W41" s="50"/>
      <c r="X41" s="50"/>
      <c r="Y41" s="50"/>
      <c r="Z41" s="50"/>
      <c r="AA41" s="50"/>
      <c r="AB41" s="254"/>
      <c r="AC41" s="254"/>
      <c r="AD41" s="70"/>
      <c r="AE41" s="70"/>
    </row>
    <row r="42" spans="1:31" ht="13.5" customHeight="1" thickBot="1">
      <c r="A42" s="694"/>
      <c r="B42" s="696"/>
      <c r="C42" s="704"/>
      <c r="D42" s="155"/>
      <c r="E42" s="155"/>
      <c r="F42" s="155"/>
      <c r="G42" s="155"/>
      <c r="H42" s="155"/>
      <c r="I42" s="155"/>
      <c r="J42" s="155"/>
      <c r="K42" s="155"/>
      <c r="L42" s="155"/>
      <c r="M42" s="156"/>
      <c r="N42" s="156"/>
      <c r="O42" s="156"/>
      <c r="P42" s="156"/>
      <c r="Q42" s="155"/>
      <c r="R42" s="155"/>
      <c r="S42" s="52"/>
      <c r="T42" s="121">
        <f>SUM(D42:R42)</f>
        <v>0</v>
      </c>
      <c r="U42" s="53"/>
      <c r="V42" s="54"/>
      <c r="W42" s="54"/>
      <c r="X42" s="54"/>
      <c r="Y42" s="54"/>
      <c r="Z42" s="54"/>
      <c r="AA42" s="54"/>
      <c r="AB42" s="73"/>
      <c r="AC42" s="73"/>
      <c r="AD42" s="73"/>
      <c r="AE42" s="73"/>
    </row>
    <row r="43" spans="1:31" ht="13.5" customHeight="1" thickBot="1">
      <c r="A43" s="694"/>
      <c r="B43" s="697"/>
      <c r="C43" s="704"/>
      <c r="D43" s="156"/>
      <c r="E43" s="156"/>
      <c r="F43" s="156"/>
      <c r="G43" s="156"/>
      <c r="H43" s="157"/>
      <c r="I43" s="155"/>
      <c r="J43" s="155"/>
      <c r="K43" s="156"/>
      <c r="L43" s="156"/>
      <c r="M43" s="156"/>
      <c r="N43" s="156"/>
      <c r="O43" s="157"/>
      <c r="P43" s="155"/>
      <c r="Q43" s="155"/>
      <c r="R43" s="158"/>
      <c r="S43" s="46"/>
      <c r="T43" s="49">
        <f>COUNTIF(D44:S44,"&gt;0")</f>
        <v>0</v>
      </c>
      <c r="U43" s="121">
        <f>T42+T44</f>
        <v>0</v>
      </c>
      <c r="V43" s="54"/>
      <c r="W43" s="54"/>
      <c r="X43" s="54"/>
      <c r="Y43" s="54"/>
      <c r="Z43" s="54"/>
      <c r="AA43" s="54"/>
      <c r="AB43" s="73"/>
      <c r="AC43" s="73"/>
      <c r="AD43" s="73"/>
      <c r="AE43" s="73"/>
    </row>
    <row r="44" spans="1:31" ht="13.5" customHeight="1" thickBot="1">
      <c r="A44" s="695"/>
      <c r="B44" s="698"/>
      <c r="C44" s="704"/>
      <c r="D44" s="57"/>
      <c r="E44" s="57"/>
      <c r="F44" s="57"/>
      <c r="G44" s="57"/>
      <c r="H44" s="57"/>
      <c r="I44" s="57"/>
      <c r="J44" s="57"/>
      <c r="K44" s="57"/>
      <c r="L44" s="57"/>
      <c r="M44" s="57"/>
      <c r="N44" s="57"/>
      <c r="O44" s="57"/>
      <c r="P44" s="57"/>
      <c r="Q44" s="57"/>
      <c r="R44" s="57"/>
      <c r="S44" s="59"/>
      <c r="T44" s="122">
        <f>SUM(D44:S44)</f>
        <v>0</v>
      </c>
      <c r="U44" s="60"/>
      <c r="V44" s="61"/>
      <c r="W44" s="61"/>
      <c r="X44" s="61"/>
      <c r="Y44" s="61"/>
      <c r="Z44" s="61"/>
      <c r="AA44" s="61"/>
      <c r="AB44" s="74"/>
      <c r="AC44" s="74"/>
      <c r="AD44" s="74"/>
      <c r="AE44" s="74"/>
    </row>
    <row r="45" spans="1:31" ht="13.5" customHeight="1" thickBot="1">
      <c r="A45" s="693">
        <v>7</v>
      </c>
      <c r="B45" s="184"/>
      <c r="C45" s="704"/>
      <c r="D45" s="153"/>
      <c r="E45" s="153"/>
      <c r="F45" s="153"/>
      <c r="G45" s="153"/>
      <c r="H45" s="153"/>
      <c r="I45" s="154"/>
      <c r="J45" s="153"/>
      <c r="K45" s="155"/>
      <c r="L45" s="155"/>
      <c r="M45" s="156"/>
      <c r="N45" s="156"/>
      <c r="O45" s="156"/>
      <c r="P45" s="156"/>
      <c r="Q45" s="155"/>
      <c r="R45" s="155"/>
      <c r="S45" s="47"/>
      <c r="T45" s="48">
        <f>COUNTIF(D46:R46,"&gt;0")</f>
        <v>0</v>
      </c>
      <c r="U45" s="48">
        <f>T45+T47</f>
        <v>0</v>
      </c>
      <c r="V45" s="54"/>
      <c r="W45" s="54"/>
      <c r="X45" s="54"/>
      <c r="Y45" s="54"/>
      <c r="Z45" s="54"/>
      <c r="AA45" s="54"/>
      <c r="AB45" s="254"/>
      <c r="AC45" s="254"/>
      <c r="AD45" s="70"/>
      <c r="AE45" s="161"/>
    </row>
    <row r="46" spans="1:31" ht="13.5" customHeight="1" thickBot="1">
      <c r="A46" s="694"/>
      <c r="B46" s="696"/>
      <c r="C46" s="704"/>
      <c r="D46" s="155"/>
      <c r="E46" s="155"/>
      <c r="F46" s="155"/>
      <c r="G46" s="155"/>
      <c r="H46" s="155"/>
      <c r="I46" s="155"/>
      <c r="J46" s="155"/>
      <c r="K46" s="155"/>
      <c r="L46" s="155"/>
      <c r="M46" s="156"/>
      <c r="N46" s="156"/>
      <c r="O46" s="156"/>
      <c r="P46" s="156"/>
      <c r="Q46" s="155"/>
      <c r="R46" s="155"/>
      <c r="S46" s="52"/>
      <c r="T46" s="121">
        <f>SUM(D46:R46)</f>
        <v>0</v>
      </c>
      <c r="U46" s="53"/>
      <c r="V46" s="54"/>
      <c r="W46" s="54"/>
      <c r="X46" s="54"/>
      <c r="Y46" s="54"/>
      <c r="Z46" s="54"/>
      <c r="AA46" s="54"/>
      <c r="AB46" s="73"/>
      <c r="AC46" s="73"/>
      <c r="AD46" s="73"/>
      <c r="AE46" s="73"/>
    </row>
    <row r="47" spans="1:31" ht="13.5" customHeight="1" thickBot="1">
      <c r="A47" s="694"/>
      <c r="B47" s="697"/>
      <c r="C47" s="704"/>
      <c r="D47" s="156"/>
      <c r="E47" s="156"/>
      <c r="F47" s="156"/>
      <c r="G47" s="156"/>
      <c r="H47" s="157"/>
      <c r="I47" s="155"/>
      <c r="J47" s="155"/>
      <c r="K47" s="156"/>
      <c r="L47" s="156"/>
      <c r="M47" s="156"/>
      <c r="N47" s="156"/>
      <c r="O47" s="157"/>
      <c r="P47" s="155"/>
      <c r="Q47" s="155"/>
      <c r="R47" s="158"/>
      <c r="S47" s="46"/>
      <c r="T47" s="49">
        <f>COUNTIF(D48:S48,"&gt;0")</f>
        <v>0</v>
      </c>
      <c r="U47" s="121">
        <f>T46+T48</f>
        <v>0</v>
      </c>
      <c r="V47" s="54"/>
      <c r="W47" s="54"/>
      <c r="X47" s="54"/>
      <c r="Y47" s="54"/>
      <c r="Z47" s="54"/>
      <c r="AA47" s="54"/>
      <c r="AB47" s="73"/>
      <c r="AC47" s="73"/>
      <c r="AD47" s="73"/>
      <c r="AE47" s="73"/>
    </row>
    <row r="48" spans="1:31" ht="13.5" customHeight="1" thickBot="1">
      <c r="A48" s="695"/>
      <c r="B48" s="698"/>
      <c r="C48" s="704"/>
      <c r="D48" s="57"/>
      <c r="E48" s="57"/>
      <c r="F48" s="57"/>
      <c r="G48" s="57"/>
      <c r="H48" s="57"/>
      <c r="I48" s="57"/>
      <c r="J48" s="57"/>
      <c r="K48" s="57"/>
      <c r="L48" s="57"/>
      <c r="M48" s="57"/>
      <c r="N48" s="57"/>
      <c r="O48" s="57"/>
      <c r="P48" s="57"/>
      <c r="Q48" s="57"/>
      <c r="R48" s="57"/>
      <c r="S48" s="59"/>
      <c r="T48" s="122">
        <f>SUM(D48:S48)</f>
        <v>0</v>
      </c>
      <c r="U48" s="60"/>
      <c r="V48" s="61"/>
      <c r="W48" s="61"/>
      <c r="X48" s="61"/>
      <c r="Y48" s="61"/>
      <c r="Z48" s="61"/>
      <c r="AA48" s="61"/>
      <c r="AB48" s="74"/>
      <c r="AC48" s="74"/>
      <c r="AD48" s="74"/>
      <c r="AE48" s="74"/>
    </row>
    <row r="49" spans="1:31" ht="13.5" customHeight="1" thickBot="1">
      <c r="A49" s="693">
        <f>A45+1</f>
        <v>8</v>
      </c>
      <c r="B49" s="184"/>
      <c r="C49" s="704"/>
      <c r="D49" s="153"/>
      <c r="E49" s="153"/>
      <c r="F49" s="153"/>
      <c r="G49" s="153"/>
      <c r="H49" s="153"/>
      <c r="I49" s="154"/>
      <c r="J49" s="153"/>
      <c r="K49" s="155"/>
      <c r="L49" s="155"/>
      <c r="M49" s="156"/>
      <c r="N49" s="156"/>
      <c r="O49" s="156"/>
      <c r="P49" s="156"/>
      <c r="Q49" s="155"/>
      <c r="R49" s="155"/>
      <c r="S49" s="47"/>
      <c r="T49" s="48">
        <f>COUNTIF(D50:R50,"&gt;0")</f>
        <v>0</v>
      </c>
      <c r="U49" s="49">
        <f>T49+T51</f>
        <v>0</v>
      </c>
      <c r="V49" s="50"/>
      <c r="W49" s="50"/>
      <c r="X49" s="50"/>
      <c r="Y49" s="50"/>
      <c r="Z49" s="50"/>
      <c r="AA49" s="50"/>
      <c r="AB49" s="254"/>
      <c r="AC49" s="254"/>
      <c r="AD49" s="70"/>
      <c r="AE49" s="70"/>
    </row>
    <row r="50" spans="1:31" ht="13.5" customHeight="1" thickBot="1">
      <c r="A50" s="694"/>
      <c r="B50" s="696"/>
      <c r="C50" s="704"/>
      <c r="D50" s="155"/>
      <c r="E50" s="155"/>
      <c r="F50" s="155"/>
      <c r="G50" s="155"/>
      <c r="H50" s="155"/>
      <c r="I50" s="155"/>
      <c r="J50" s="155"/>
      <c r="K50" s="155"/>
      <c r="L50" s="155"/>
      <c r="M50" s="156"/>
      <c r="N50" s="156"/>
      <c r="O50" s="156"/>
      <c r="P50" s="156"/>
      <c r="Q50" s="155"/>
      <c r="R50" s="155"/>
      <c r="S50" s="52"/>
      <c r="T50" s="121">
        <f>SUM(D50:R50)</f>
        <v>0</v>
      </c>
      <c r="U50" s="53"/>
      <c r="V50" s="54"/>
      <c r="W50" s="54"/>
      <c r="X50" s="54"/>
      <c r="Y50" s="54"/>
      <c r="Z50" s="54"/>
      <c r="AA50" s="54"/>
      <c r="AB50" s="73"/>
      <c r="AC50" s="73"/>
      <c r="AD50" s="73"/>
      <c r="AE50" s="73"/>
    </row>
    <row r="51" spans="1:31" ht="13.5" customHeight="1" thickBot="1">
      <c r="A51" s="694"/>
      <c r="B51" s="697"/>
      <c r="C51" s="704"/>
      <c r="D51" s="156"/>
      <c r="E51" s="156"/>
      <c r="F51" s="156"/>
      <c r="G51" s="156"/>
      <c r="H51" s="157"/>
      <c r="I51" s="155"/>
      <c r="J51" s="155"/>
      <c r="K51" s="156"/>
      <c r="L51" s="156"/>
      <c r="M51" s="156"/>
      <c r="N51" s="156"/>
      <c r="O51" s="157"/>
      <c r="P51" s="155"/>
      <c r="Q51" s="155"/>
      <c r="R51" s="158"/>
      <c r="S51" s="46"/>
      <c r="T51" s="49">
        <f>COUNTIF(D52:S52,"&gt;0")</f>
        <v>0</v>
      </c>
      <c r="U51" s="121">
        <f>T50+T52</f>
        <v>0</v>
      </c>
      <c r="V51" s="54"/>
      <c r="W51" s="54"/>
      <c r="X51" s="54"/>
      <c r="Y51" s="54"/>
      <c r="Z51" s="54"/>
      <c r="AA51" s="54"/>
      <c r="AB51" s="73"/>
      <c r="AC51" s="73"/>
      <c r="AD51" s="73"/>
      <c r="AE51" s="73"/>
    </row>
    <row r="52" spans="1:31" ht="13.5" customHeight="1" thickBot="1">
      <c r="A52" s="695"/>
      <c r="B52" s="698"/>
      <c r="C52" s="704"/>
      <c r="D52" s="57"/>
      <c r="E52" s="57"/>
      <c r="F52" s="57"/>
      <c r="G52" s="57"/>
      <c r="H52" s="57"/>
      <c r="I52" s="57"/>
      <c r="J52" s="57"/>
      <c r="K52" s="57"/>
      <c r="L52" s="57"/>
      <c r="M52" s="57"/>
      <c r="N52" s="57"/>
      <c r="O52" s="57"/>
      <c r="P52" s="57"/>
      <c r="Q52" s="57"/>
      <c r="R52" s="57"/>
      <c r="S52" s="59"/>
      <c r="T52" s="122">
        <f>SUM(D52:S52)</f>
        <v>0</v>
      </c>
      <c r="U52" s="60"/>
      <c r="V52" s="61"/>
      <c r="W52" s="61"/>
      <c r="X52" s="61"/>
      <c r="Y52" s="61"/>
      <c r="Z52" s="61"/>
      <c r="AA52" s="61"/>
      <c r="AB52" s="74"/>
      <c r="AC52" s="74"/>
      <c r="AD52" s="74"/>
      <c r="AE52" s="74"/>
    </row>
    <row r="53" spans="1:31" ht="13.5" customHeight="1" thickBot="1">
      <c r="A53" s="693">
        <f>A49+1</f>
        <v>9</v>
      </c>
      <c r="B53" s="184"/>
      <c r="C53" s="704"/>
      <c r="D53" s="153"/>
      <c r="E53" s="153"/>
      <c r="F53" s="153"/>
      <c r="G53" s="153"/>
      <c r="H53" s="153"/>
      <c r="I53" s="154"/>
      <c r="J53" s="153"/>
      <c r="K53" s="155"/>
      <c r="L53" s="155"/>
      <c r="M53" s="156"/>
      <c r="N53" s="156"/>
      <c r="O53" s="156"/>
      <c r="P53" s="156"/>
      <c r="Q53" s="155"/>
      <c r="R53" s="155"/>
      <c r="S53" s="47"/>
      <c r="T53" s="48">
        <f>COUNTIF(D54:R54,"&gt;0")</f>
        <v>0</v>
      </c>
      <c r="U53" s="49">
        <f>T53+T55</f>
        <v>0</v>
      </c>
      <c r="V53" s="50"/>
      <c r="W53" s="50"/>
      <c r="X53" s="50"/>
      <c r="Y53" s="50"/>
      <c r="Z53" s="50"/>
      <c r="AA53" s="50"/>
      <c r="AB53" s="254"/>
      <c r="AC53" s="254"/>
      <c r="AD53" s="70"/>
      <c r="AE53" s="70"/>
    </row>
    <row r="54" spans="1:31" ht="13.5" customHeight="1" thickBot="1">
      <c r="A54" s="694"/>
      <c r="B54" s="696"/>
      <c r="C54" s="704"/>
      <c r="D54" s="155"/>
      <c r="E54" s="155"/>
      <c r="F54" s="155"/>
      <c r="G54" s="155"/>
      <c r="H54" s="155"/>
      <c r="I54" s="155"/>
      <c r="J54" s="155"/>
      <c r="K54" s="155"/>
      <c r="L54" s="155"/>
      <c r="M54" s="156"/>
      <c r="N54" s="156"/>
      <c r="O54" s="156"/>
      <c r="P54" s="156"/>
      <c r="Q54" s="155"/>
      <c r="R54" s="155"/>
      <c r="S54" s="52"/>
      <c r="T54" s="121">
        <f>SUM(D54:R54)</f>
        <v>0</v>
      </c>
      <c r="U54" s="53"/>
      <c r="V54" s="54"/>
      <c r="W54" s="54"/>
      <c r="X54" s="54"/>
      <c r="Y54" s="54"/>
      <c r="Z54" s="54"/>
      <c r="AA54" s="54"/>
      <c r="AB54" s="73"/>
      <c r="AC54" s="73"/>
      <c r="AD54" s="73"/>
      <c r="AE54" s="73"/>
    </row>
    <row r="55" spans="1:31" ht="13.5" customHeight="1" thickBot="1">
      <c r="A55" s="694"/>
      <c r="B55" s="697"/>
      <c r="C55" s="704"/>
      <c r="D55" s="156"/>
      <c r="E55" s="156"/>
      <c r="F55" s="156"/>
      <c r="G55" s="156"/>
      <c r="H55" s="157"/>
      <c r="I55" s="155"/>
      <c r="J55" s="155"/>
      <c r="K55" s="156"/>
      <c r="L55" s="156"/>
      <c r="M55" s="156"/>
      <c r="N55" s="156"/>
      <c r="O55" s="157"/>
      <c r="P55" s="155"/>
      <c r="Q55" s="155"/>
      <c r="R55" s="158"/>
      <c r="S55" s="46"/>
      <c r="T55" s="49">
        <f>COUNTIF(D56:S56,"&gt;0")</f>
        <v>0</v>
      </c>
      <c r="U55" s="121">
        <f>T54+T56</f>
        <v>0</v>
      </c>
      <c r="V55" s="54"/>
      <c r="W55" s="54"/>
      <c r="X55" s="54"/>
      <c r="Y55" s="54"/>
      <c r="Z55" s="54"/>
      <c r="AA55" s="54"/>
      <c r="AB55" s="73"/>
      <c r="AC55" s="73"/>
      <c r="AD55" s="73"/>
      <c r="AE55" s="73"/>
    </row>
    <row r="56" spans="1:31" ht="13.5" customHeight="1" thickBot="1">
      <c r="A56" s="695"/>
      <c r="B56" s="698"/>
      <c r="C56" s="704"/>
      <c r="D56" s="57"/>
      <c r="E56" s="57"/>
      <c r="F56" s="57"/>
      <c r="G56" s="57"/>
      <c r="H56" s="57"/>
      <c r="I56" s="57"/>
      <c r="J56" s="57"/>
      <c r="K56" s="57"/>
      <c r="L56" s="57"/>
      <c r="M56" s="57"/>
      <c r="N56" s="57"/>
      <c r="O56" s="57"/>
      <c r="P56" s="57"/>
      <c r="Q56" s="57"/>
      <c r="R56" s="57"/>
      <c r="S56" s="59"/>
      <c r="T56" s="122">
        <f>SUM(D56:S56)</f>
        <v>0</v>
      </c>
      <c r="U56" s="60"/>
      <c r="V56" s="61"/>
      <c r="W56" s="61"/>
      <c r="X56" s="61"/>
      <c r="Y56" s="61"/>
      <c r="Z56" s="61"/>
      <c r="AA56" s="61"/>
      <c r="AB56" s="74"/>
      <c r="AC56" s="74"/>
      <c r="AD56" s="74"/>
      <c r="AE56" s="74"/>
    </row>
    <row r="57" spans="1:31" ht="13.5" customHeight="1" thickBot="1">
      <c r="A57" s="693">
        <f>A53+1</f>
        <v>10</v>
      </c>
      <c r="B57" s="184"/>
      <c r="C57" s="704"/>
      <c r="D57" s="153"/>
      <c r="E57" s="153"/>
      <c r="F57" s="153"/>
      <c r="G57" s="153"/>
      <c r="H57" s="153"/>
      <c r="I57" s="154"/>
      <c r="J57" s="153"/>
      <c r="K57" s="155"/>
      <c r="L57" s="155"/>
      <c r="M57" s="156"/>
      <c r="N57" s="156"/>
      <c r="O57" s="156"/>
      <c r="P57" s="156"/>
      <c r="Q57" s="155"/>
      <c r="R57" s="155"/>
      <c r="S57" s="47"/>
      <c r="T57" s="48">
        <f>COUNTIF(D58:R58,"&gt;0")</f>
        <v>0</v>
      </c>
      <c r="U57" s="49">
        <f>T57+T59</f>
        <v>0</v>
      </c>
      <c r="V57" s="50"/>
      <c r="W57" s="50"/>
      <c r="X57" s="50"/>
      <c r="Y57" s="50"/>
      <c r="Z57" s="50"/>
      <c r="AA57" s="50"/>
      <c r="AB57" s="254"/>
      <c r="AC57" s="254"/>
      <c r="AD57" s="70"/>
      <c r="AE57" s="70"/>
    </row>
    <row r="58" spans="1:31" ht="13.5" customHeight="1" thickBot="1">
      <c r="A58" s="694"/>
      <c r="B58" s="696" t="s">
        <v>57</v>
      </c>
      <c r="C58" s="704"/>
      <c r="D58" s="155"/>
      <c r="E58" s="155"/>
      <c r="F58" s="155"/>
      <c r="G58" s="155"/>
      <c r="H58" s="155"/>
      <c r="I58" s="155"/>
      <c r="J58" s="155"/>
      <c r="K58" s="155"/>
      <c r="L58" s="155"/>
      <c r="M58" s="156"/>
      <c r="N58" s="156"/>
      <c r="O58" s="156"/>
      <c r="P58" s="156"/>
      <c r="Q58" s="155"/>
      <c r="R58" s="155"/>
      <c r="S58" s="52"/>
      <c r="T58" s="121">
        <f>SUM(D58:R58)</f>
        <v>0</v>
      </c>
      <c r="U58" s="53"/>
      <c r="V58" s="54"/>
      <c r="W58" s="54"/>
      <c r="X58" s="54"/>
      <c r="Y58" s="54"/>
      <c r="Z58" s="54"/>
      <c r="AA58" s="54"/>
      <c r="AB58" s="73"/>
      <c r="AC58" s="73"/>
      <c r="AD58" s="73"/>
      <c r="AE58" s="73"/>
    </row>
    <row r="59" spans="1:31" ht="13.5" customHeight="1" thickBot="1">
      <c r="A59" s="694"/>
      <c r="B59" s="697"/>
      <c r="C59" s="704"/>
      <c r="D59" s="156"/>
      <c r="E59" s="156"/>
      <c r="F59" s="156"/>
      <c r="G59" s="156"/>
      <c r="H59" s="157"/>
      <c r="I59" s="155"/>
      <c r="J59" s="155"/>
      <c r="K59" s="156"/>
      <c r="L59" s="156"/>
      <c r="M59" s="156"/>
      <c r="N59" s="156"/>
      <c r="O59" s="157"/>
      <c r="P59" s="155"/>
      <c r="Q59" s="155"/>
      <c r="R59" s="158"/>
      <c r="S59" s="46"/>
      <c r="T59" s="49">
        <f>COUNTIF(D60:S60,"&gt;0")</f>
        <v>0</v>
      </c>
      <c r="U59" s="121">
        <f>T58+T60</f>
        <v>0</v>
      </c>
      <c r="V59" s="54"/>
      <c r="W59" s="54"/>
      <c r="X59" s="54"/>
      <c r="Y59" s="54"/>
      <c r="Z59" s="54"/>
      <c r="AA59" s="54"/>
      <c r="AB59" s="73"/>
      <c r="AC59" s="73"/>
      <c r="AD59" s="73"/>
      <c r="AE59" s="73"/>
    </row>
    <row r="60" spans="1:31" ht="13.5" customHeight="1" thickBot="1">
      <c r="A60" s="695"/>
      <c r="B60" s="698"/>
      <c r="C60" s="704"/>
      <c r="D60" s="57"/>
      <c r="E60" s="57"/>
      <c r="F60" s="57"/>
      <c r="G60" s="57"/>
      <c r="H60" s="57"/>
      <c r="I60" s="57"/>
      <c r="J60" s="57"/>
      <c r="K60" s="57"/>
      <c r="L60" s="57"/>
      <c r="M60" s="57"/>
      <c r="N60" s="57"/>
      <c r="O60" s="57"/>
      <c r="P60" s="57"/>
      <c r="Q60" s="57"/>
      <c r="R60" s="57"/>
      <c r="S60" s="59"/>
      <c r="T60" s="122">
        <f>SUM(D60:S60)</f>
        <v>0</v>
      </c>
      <c r="U60" s="60"/>
      <c r="V60" s="61"/>
      <c r="W60" s="61"/>
      <c r="X60" s="61"/>
      <c r="Y60" s="61"/>
      <c r="Z60" s="61"/>
      <c r="AA60" s="61"/>
      <c r="AB60" s="74"/>
      <c r="AC60" s="74"/>
      <c r="AD60" s="74"/>
      <c r="AE60" s="74"/>
    </row>
    <row r="61" spans="1:31" ht="13.5" customHeight="1" thickBot="1">
      <c r="A61" s="693">
        <f>A57+1</f>
        <v>11</v>
      </c>
      <c r="B61" s="184"/>
      <c r="C61" s="704"/>
      <c r="D61" s="153"/>
      <c r="E61" s="153"/>
      <c r="F61" s="153"/>
      <c r="G61" s="153"/>
      <c r="H61" s="153"/>
      <c r="I61" s="154"/>
      <c r="J61" s="153"/>
      <c r="K61" s="155"/>
      <c r="L61" s="155"/>
      <c r="M61" s="156"/>
      <c r="N61" s="156"/>
      <c r="O61" s="156"/>
      <c r="P61" s="156"/>
      <c r="Q61" s="155"/>
      <c r="R61" s="155"/>
      <c r="S61" s="47"/>
      <c r="T61" s="48">
        <f>COUNTIF(D62:R62,"&gt;0")</f>
        <v>0</v>
      </c>
      <c r="U61" s="49">
        <f>T61+T63</f>
        <v>0</v>
      </c>
      <c r="V61" s="50"/>
      <c r="W61" s="50"/>
      <c r="X61" s="50"/>
      <c r="Y61" s="50"/>
      <c r="Z61" s="50"/>
      <c r="AA61" s="50"/>
      <c r="AB61" s="254"/>
      <c r="AC61" s="254"/>
      <c r="AD61" s="70"/>
      <c r="AE61" s="70"/>
    </row>
    <row r="62" spans="1:31" ht="13.5" customHeight="1" thickBot="1">
      <c r="A62" s="694"/>
      <c r="B62" s="696"/>
      <c r="C62" s="704"/>
      <c r="D62" s="155"/>
      <c r="E62" s="155"/>
      <c r="F62" s="155"/>
      <c r="G62" s="155"/>
      <c r="H62" s="155"/>
      <c r="I62" s="155"/>
      <c r="J62" s="155"/>
      <c r="K62" s="155"/>
      <c r="L62" s="155"/>
      <c r="M62" s="156"/>
      <c r="N62" s="156"/>
      <c r="O62" s="156"/>
      <c r="P62" s="156"/>
      <c r="Q62" s="155"/>
      <c r="R62" s="155"/>
      <c r="S62" s="52"/>
      <c r="T62" s="121">
        <f>SUM(D62:R62)</f>
        <v>0</v>
      </c>
      <c r="U62" s="53"/>
      <c r="V62" s="54"/>
      <c r="W62" s="54"/>
      <c r="X62" s="54"/>
      <c r="Y62" s="54"/>
      <c r="Z62" s="54"/>
      <c r="AA62" s="54"/>
      <c r="AB62" s="73"/>
      <c r="AC62" s="73"/>
      <c r="AD62" s="73"/>
      <c r="AE62" s="73"/>
    </row>
    <row r="63" spans="1:31" ht="13.5" customHeight="1" thickBot="1">
      <c r="A63" s="694"/>
      <c r="B63" s="697"/>
      <c r="C63" s="704"/>
      <c r="D63" s="156"/>
      <c r="E63" s="156"/>
      <c r="F63" s="156"/>
      <c r="G63" s="156"/>
      <c r="H63" s="157"/>
      <c r="I63" s="155"/>
      <c r="J63" s="155"/>
      <c r="K63" s="156"/>
      <c r="L63" s="156"/>
      <c r="M63" s="156"/>
      <c r="N63" s="156"/>
      <c r="O63" s="157"/>
      <c r="P63" s="155"/>
      <c r="Q63" s="155"/>
      <c r="R63" s="158"/>
      <c r="S63" s="46"/>
      <c r="T63" s="49">
        <f>COUNTIF(D64:S64,"&gt;0")</f>
        <v>0</v>
      </c>
      <c r="U63" s="121">
        <f>T62+T64</f>
        <v>0</v>
      </c>
      <c r="V63" s="54"/>
      <c r="W63" s="54"/>
      <c r="X63" s="54"/>
      <c r="Y63" s="54"/>
      <c r="Z63" s="54"/>
      <c r="AA63" s="54"/>
      <c r="AB63" s="73"/>
      <c r="AC63" s="73"/>
      <c r="AD63" s="73"/>
      <c r="AE63" s="73"/>
    </row>
    <row r="64" spans="1:31" ht="13.5" customHeight="1" thickBot="1">
      <c r="A64" s="695"/>
      <c r="B64" s="698"/>
      <c r="C64" s="704"/>
      <c r="D64" s="57"/>
      <c r="E64" s="57"/>
      <c r="F64" s="57"/>
      <c r="G64" s="57"/>
      <c r="H64" s="57"/>
      <c r="I64" s="57"/>
      <c r="J64" s="57"/>
      <c r="K64" s="57"/>
      <c r="L64" s="57"/>
      <c r="M64" s="57"/>
      <c r="N64" s="57"/>
      <c r="O64" s="57"/>
      <c r="P64" s="57"/>
      <c r="Q64" s="57"/>
      <c r="R64" s="57"/>
      <c r="S64" s="59"/>
      <c r="T64" s="122">
        <f>SUM(D64:S64)</f>
        <v>0</v>
      </c>
      <c r="U64" s="60"/>
      <c r="V64" s="61"/>
      <c r="W64" s="61"/>
      <c r="X64" s="61"/>
      <c r="Y64" s="61"/>
      <c r="Z64" s="61"/>
      <c r="AA64" s="61"/>
      <c r="AB64" s="74"/>
      <c r="AC64" s="74"/>
      <c r="AD64" s="74"/>
      <c r="AE64" s="74"/>
    </row>
    <row r="65" spans="1:31" ht="13.5" customHeight="1" thickBot="1">
      <c r="A65" s="693">
        <f>A61+1</f>
        <v>12</v>
      </c>
      <c r="B65" s="184"/>
      <c r="C65" s="704"/>
      <c r="D65" s="153"/>
      <c r="E65" s="153"/>
      <c r="F65" s="153"/>
      <c r="G65" s="153"/>
      <c r="H65" s="153"/>
      <c r="I65" s="154"/>
      <c r="J65" s="153"/>
      <c r="K65" s="155"/>
      <c r="L65" s="155"/>
      <c r="M65" s="156"/>
      <c r="N65" s="156"/>
      <c r="O65" s="156"/>
      <c r="P65" s="156"/>
      <c r="Q65" s="155"/>
      <c r="R65" s="155"/>
      <c r="S65" s="47"/>
      <c r="T65" s="48">
        <f>COUNTIF(D66:R66,"&gt;0")</f>
        <v>0</v>
      </c>
      <c r="U65" s="49">
        <f>T65+T67</f>
        <v>0</v>
      </c>
      <c r="V65" s="50"/>
      <c r="W65" s="50"/>
      <c r="X65" s="50"/>
      <c r="Y65" s="50"/>
      <c r="Z65" s="50"/>
      <c r="AA65" s="50"/>
      <c r="AB65" s="254"/>
      <c r="AC65" s="254"/>
      <c r="AD65" s="70"/>
      <c r="AE65" s="70"/>
    </row>
    <row r="66" spans="1:31" ht="13.5" customHeight="1" thickBot="1">
      <c r="A66" s="694"/>
      <c r="B66" s="696"/>
      <c r="C66" s="704"/>
      <c r="D66" s="155"/>
      <c r="E66" s="155"/>
      <c r="F66" s="155"/>
      <c r="G66" s="155"/>
      <c r="H66" s="155"/>
      <c r="I66" s="155"/>
      <c r="J66" s="155"/>
      <c r="K66" s="155"/>
      <c r="L66" s="155"/>
      <c r="M66" s="156"/>
      <c r="N66" s="156"/>
      <c r="O66" s="156"/>
      <c r="P66" s="156"/>
      <c r="Q66" s="155"/>
      <c r="R66" s="155"/>
      <c r="S66" s="52"/>
      <c r="T66" s="121">
        <f>SUM(D66:R66)</f>
        <v>0</v>
      </c>
      <c r="U66" s="53"/>
      <c r="V66" s="54"/>
      <c r="W66" s="54"/>
      <c r="X66" s="54"/>
      <c r="Y66" s="54"/>
      <c r="Z66" s="54"/>
      <c r="AA66" s="54"/>
      <c r="AB66" s="73"/>
      <c r="AC66" s="73"/>
      <c r="AD66" s="73"/>
      <c r="AE66" s="73"/>
    </row>
    <row r="67" spans="1:31" ht="13.5" customHeight="1" thickBot="1">
      <c r="A67" s="694"/>
      <c r="B67" s="697"/>
      <c r="C67" s="704"/>
      <c r="D67" s="156"/>
      <c r="E67" s="156"/>
      <c r="F67" s="156"/>
      <c r="G67" s="156"/>
      <c r="H67" s="157"/>
      <c r="I67" s="155"/>
      <c r="J67" s="155"/>
      <c r="K67" s="156"/>
      <c r="L67" s="156"/>
      <c r="M67" s="156"/>
      <c r="N67" s="156"/>
      <c r="O67" s="157"/>
      <c r="P67" s="155"/>
      <c r="Q67" s="155"/>
      <c r="R67" s="158"/>
      <c r="S67" s="46"/>
      <c r="T67" s="49">
        <f>COUNTIF(D68:S68,"&gt;0")</f>
        <v>0</v>
      </c>
      <c r="U67" s="121">
        <f>T66+T68</f>
        <v>0</v>
      </c>
      <c r="V67" s="54"/>
      <c r="W67" s="54"/>
      <c r="X67" s="54"/>
      <c r="Y67" s="54"/>
      <c r="Z67" s="54"/>
      <c r="AA67" s="54"/>
      <c r="AB67" s="73"/>
      <c r="AC67" s="73"/>
      <c r="AD67" s="73"/>
      <c r="AE67" s="73"/>
    </row>
    <row r="68" spans="1:31" ht="13.5" customHeight="1" thickBot="1">
      <c r="A68" s="695"/>
      <c r="B68" s="698"/>
      <c r="C68" s="704"/>
      <c r="D68" s="57"/>
      <c r="E68" s="57"/>
      <c r="F68" s="57"/>
      <c r="G68" s="57"/>
      <c r="H68" s="57"/>
      <c r="I68" s="57"/>
      <c r="J68" s="57"/>
      <c r="K68" s="57"/>
      <c r="L68" s="57"/>
      <c r="M68" s="57"/>
      <c r="N68" s="57"/>
      <c r="O68" s="57"/>
      <c r="P68" s="57"/>
      <c r="Q68" s="57"/>
      <c r="R68" s="57"/>
      <c r="S68" s="59"/>
      <c r="T68" s="122">
        <f>SUM(D68:S68)</f>
        <v>0</v>
      </c>
      <c r="U68" s="60"/>
      <c r="V68" s="61"/>
      <c r="W68" s="61"/>
      <c r="X68" s="61"/>
      <c r="Y68" s="61"/>
      <c r="Z68" s="61"/>
      <c r="AA68" s="61"/>
      <c r="AB68" s="74"/>
      <c r="AC68" s="74"/>
      <c r="AD68" s="74"/>
      <c r="AE68" s="74"/>
    </row>
    <row r="69" spans="1:31" ht="13.5" customHeight="1" thickBot="1">
      <c r="A69" s="693">
        <f>A65+1</f>
        <v>13</v>
      </c>
      <c r="B69" s="184"/>
      <c r="C69" s="704"/>
      <c r="D69" s="153"/>
      <c r="E69" s="153"/>
      <c r="F69" s="153"/>
      <c r="G69" s="153"/>
      <c r="H69" s="153"/>
      <c r="I69" s="154"/>
      <c r="J69" s="153"/>
      <c r="K69" s="155"/>
      <c r="L69" s="155"/>
      <c r="M69" s="156"/>
      <c r="N69" s="156"/>
      <c r="O69" s="156"/>
      <c r="P69" s="156"/>
      <c r="Q69" s="155"/>
      <c r="R69" s="155"/>
      <c r="S69" s="47"/>
      <c r="T69" s="48">
        <f>COUNTIF(D70:R70,"&gt;0")</f>
        <v>0</v>
      </c>
      <c r="U69" s="49">
        <f>T69+T71</f>
        <v>0</v>
      </c>
      <c r="V69" s="50"/>
      <c r="W69" s="50"/>
      <c r="X69" s="50"/>
      <c r="Y69" s="50"/>
      <c r="Z69" s="50"/>
      <c r="AA69" s="50"/>
      <c r="AB69" s="254"/>
      <c r="AC69" s="254"/>
      <c r="AD69" s="70"/>
      <c r="AE69" s="70"/>
    </row>
    <row r="70" spans="1:31" ht="13.5" customHeight="1" thickBot="1">
      <c r="A70" s="694"/>
      <c r="B70" s="696"/>
      <c r="C70" s="704"/>
      <c r="D70" s="155"/>
      <c r="E70" s="155"/>
      <c r="F70" s="155"/>
      <c r="G70" s="155"/>
      <c r="H70" s="155"/>
      <c r="I70" s="155"/>
      <c r="J70" s="155"/>
      <c r="K70" s="155"/>
      <c r="L70" s="155"/>
      <c r="M70" s="156"/>
      <c r="N70" s="156"/>
      <c r="O70" s="156"/>
      <c r="P70" s="156"/>
      <c r="Q70" s="155"/>
      <c r="R70" s="155"/>
      <c r="S70" s="52"/>
      <c r="T70" s="121">
        <f>SUM(D70:R70)</f>
        <v>0</v>
      </c>
      <c r="U70" s="53"/>
      <c r="V70" s="54"/>
      <c r="W70" s="54"/>
      <c r="X70" s="54"/>
      <c r="Y70" s="54"/>
      <c r="Z70" s="54"/>
      <c r="AA70" s="54"/>
      <c r="AB70" s="73"/>
      <c r="AC70" s="73"/>
      <c r="AD70" s="73"/>
      <c r="AE70" s="73"/>
    </row>
    <row r="71" spans="1:31" ht="13.5" customHeight="1" thickBot="1">
      <c r="A71" s="694"/>
      <c r="B71" s="697"/>
      <c r="C71" s="704"/>
      <c r="D71" s="156"/>
      <c r="E71" s="156"/>
      <c r="F71" s="156"/>
      <c r="G71" s="156"/>
      <c r="H71" s="157"/>
      <c r="I71" s="155"/>
      <c r="J71" s="155"/>
      <c r="K71" s="156"/>
      <c r="L71" s="156"/>
      <c r="M71" s="156"/>
      <c r="N71" s="156"/>
      <c r="O71" s="157"/>
      <c r="P71" s="155"/>
      <c r="Q71" s="155"/>
      <c r="R71" s="158"/>
      <c r="S71" s="46"/>
      <c r="T71" s="49">
        <f>COUNTIF(D72:S72,"&gt;0")</f>
        <v>0</v>
      </c>
      <c r="U71" s="121">
        <f>T70+T72</f>
        <v>0</v>
      </c>
      <c r="V71" s="54"/>
      <c r="W71" s="54"/>
      <c r="X71" s="54"/>
      <c r="Y71" s="54"/>
      <c r="Z71" s="54"/>
      <c r="AA71" s="54"/>
      <c r="AB71" s="73"/>
      <c r="AC71" s="73"/>
      <c r="AD71" s="73"/>
      <c r="AE71" s="73"/>
    </row>
    <row r="72" spans="1:31" ht="13.5" customHeight="1" thickBot="1">
      <c r="A72" s="695"/>
      <c r="B72" s="698"/>
      <c r="C72" s="704"/>
      <c r="D72" s="57"/>
      <c r="E72" s="57"/>
      <c r="F72" s="57"/>
      <c r="G72" s="57"/>
      <c r="H72" s="57"/>
      <c r="I72" s="57"/>
      <c r="J72" s="57"/>
      <c r="K72" s="57"/>
      <c r="L72" s="57"/>
      <c r="M72" s="57"/>
      <c r="N72" s="57"/>
      <c r="O72" s="57"/>
      <c r="P72" s="57"/>
      <c r="Q72" s="57"/>
      <c r="R72" s="57"/>
      <c r="S72" s="59"/>
      <c r="T72" s="122">
        <f>SUM(D72:S72)</f>
        <v>0</v>
      </c>
      <c r="U72" s="60"/>
      <c r="V72" s="61"/>
      <c r="W72" s="61"/>
      <c r="X72" s="61"/>
      <c r="Y72" s="61"/>
      <c r="Z72" s="61"/>
      <c r="AA72" s="61"/>
      <c r="AB72" s="74"/>
      <c r="AC72" s="74"/>
      <c r="AD72" s="74"/>
      <c r="AE72" s="74"/>
    </row>
    <row r="73" spans="1:31" ht="13.5" customHeight="1" thickBot="1">
      <c r="A73" s="693">
        <f>A69+1</f>
        <v>14</v>
      </c>
      <c r="B73" s="184"/>
      <c r="C73" s="704"/>
      <c r="D73" s="153"/>
      <c r="E73" s="153"/>
      <c r="F73" s="153"/>
      <c r="G73" s="153"/>
      <c r="H73" s="153"/>
      <c r="I73" s="154"/>
      <c r="J73" s="153"/>
      <c r="K73" s="155"/>
      <c r="L73" s="155"/>
      <c r="M73" s="156"/>
      <c r="N73" s="156"/>
      <c r="O73" s="156"/>
      <c r="P73" s="156"/>
      <c r="Q73" s="155"/>
      <c r="R73" s="155"/>
      <c r="S73" s="47"/>
      <c r="T73" s="48">
        <f>COUNTIF(D74:R74,"&gt;0")</f>
        <v>0</v>
      </c>
      <c r="U73" s="49">
        <f>T73+T75</f>
        <v>0</v>
      </c>
      <c r="V73" s="50"/>
      <c r="W73" s="50"/>
      <c r="X73" s="50"/>
      <c r="Y73" s="50"/>
      <c r="Z73" s="50"/>
      <c r="AA73" s="50"/>
      <c r="AB73" s="254"/>
      <c r="AC73" s="254"/>
      <c r="AD73" s="70"/>
      <c r="AE73" s="70"/>
    </row>
    <row r="74" spans="1:31" ht="13.5" customHeight="1" thickBot="1">
      <c r="A74" s="694"/>
      <c r="B74" s="696"/>
      <c r="C74" s="704"/>
      <c r="D74" s="155"/>
      <c r="E74" s="155"/>
      <c r="F74" s="155"/>
      <c r="G74" s="155"/>
      <c r="H74" s="155"/>
      <c r="I74" s="155"/>
      <c r="J74" s="155"/>
      <c r="K74" s="155"/>
      <c r="L74" s="155"/>
      <c r="M74" s="156"/>
      <c r="N74" s="156"/>
      <c r="O74" s="156"/>
      <c r="P74" s="156"/>
      <c r="Q74" s="155"/>
      <c r="R74" s="155"/>
      <c r="S74" s="52"/>
      <c r="T74" s="121">
        <f>SUM(D74:R74)</f>
        <v>0</v>
      </c>
      <c r="U74" s="53"/>
      <c r="V74" s="54"/>
      <c r="W74" s="54"/>
      <c r="X74" s="54"/>
      <c r="Y74" s="54"/>
      <c r="Z74" s="54"/>
      <c r="AA74" s="54"/>
      <c r="AB74" s="73"/>
      <c r="AC74" s="73"/>
      <c r="AD74" s="73"/>
      <c r="AE74" s="73"/>
    </row>
    <row r="75" spans="1:31" ht="13.5" customHeight="1" thickBot="1">
      <c r="A75" s="694"/>
      <c r="B75" s="697"/>
      <c r="C75" s="704"/>
      <c r="D75" s="156"/>
      <c r="E75" s="156"/>
      <c r="F75" s="156"/>
      <c r="G75" s="156"/>
      <c r="H75" s="157"/>
      <c r="I75" s="155"/>
      <c r="J75" s="155"/>
      <c r="K75" s="156"/>
      <c r="L75" s="156"/>
      <c r="M75" s="156"/>
      <c r="N75" s="156"/>
      <c r="O75" s="157"/>
      <c r="P75" s="155"/>
      <c r="Q75" s="155"/>
      <c r="R75" s="158"/>
      <c r="S75" s="46"/>
      <c r="T75" s="49">
        <f>COUNTIF(D76:S76,"&gt;0")</f>
        <v>0</v>
      </c>
      <c r="U75" s="121">
        <f>T74+T76</f>
        <v>0</v>
      </c>
      <c r="V75" s="54"/>
      <c r="W75" s="54"/>
      <c r="X75" s="54"/>
      <c r="Y75" s="54"/>
      <c r="Z75" s="54"/>
      <c r="AA75" s="54"/>
      <c r="AB75" s="73"/>
      <c r="AC75" s="73"/>
      <c r="AD75" s="73"/>
      <c r="AE75" s="73"/>
    </row>
    <row r="76" spans="1:31" ht="13.5" customHeight="1" thickBot="1">
      <c r="A76" s="695"/>
      <c r="B76" s="698"/>
      <c r="C76" s="704"/>
      <c r="D76" s="57"/>
      <c r="E76" s="57"/>
      <c r="F76" s="57"/>
      <c r="G76" s="57"/>
      <c r="H76" s="57"/>
      <c r="I76" s="57"/>
      <c r="J76" s="57"/>
      <c r="K76" s="57"/>
      <c r="L76" s="57"/>
      <c r="M76" s="57"/>
      <c r="N76" s="57"/>
      <c r="O76" s="57"/>
      <c r="P76" s="57"/>
      <c r="Q76" s="57"/>
      <c r="R76" s="57"/>
      <c r="S76" s="59"/>
      <c r="T76" s="122">
        <f>SUM(D76:S76)</f>
        <v>0</v>
      </c>
      <c r="U76" s="60"/>
      <c r="V76" s="61"/>
      <c r="W76" s="61"/>
      <c r="X76" s="61"/>
      <c r="Y76" s="61"/>
      <c r="Z76" s="61"/>
      <c r="AA76" s="61"/>
      <c r="AB76" s="74"/>
      <c r="AC76" s="74"/>
      <c r="AD76" s="74"/>
      <c r="AE76" s="74"/>
    </row>
    <row r="77" spans="1:31" ht="13.5" customHeight="1" thickBot="1">
      <c r="A77" s="693">
        <f>A73+1</f>
        <v>15</v>
      </c>
      <c r="B77" s="184"/>
      <c r="C77" s="704"/>
      <c r="D77" s="62" t="s">
        <v>257</v>
      </c>
      <c r="E77" s="63" t="s">
        <v>257</v>
      </c>
      <c r="F77" s="63" t="s">
        <v>257</v>
      </c>
      <c r="G77" s="63" t="s">
        <v>257</v>
      </c>
      <c r="H77" s="63" t="s">
        <v>257</v>
      </c>
      <c r="I77" s="63" t="s">
        <v>257</v>
      </c>
      <c r="J77" s="63" t="s">
        <v>257</v>
      </c>
      <c r="K77" s="63" t="s">
        <v>257</v>
      </c>
      <c r="L77" s="63" t="s">
        <v>257</v>
      </c>
      <c r="M77" s="63" t="s">
        <v>257</v>
      </c>
      <c r="N77" s="63" t="s">
        <v>257</v>
      </c>
      <c r="O77" s="63" t="s">
        <v>257</v>
      </c>
      <c r="P77" s="63" t="s">
        <v>257</v>
      </c>
      <c r="Q77" s="63" t="s">
        <v>257</v>
      </c>
      <c r="R77" s="63" t="s">
        <v>257</v>
      </c>
      <c r="S77" s="64"/>
      <c r="T77" s="48">
        <f>COUNTIF(D78:R78,"&gt;0")</f>
        <v>0</v>
      </c>
      <c r="U77" s="49">
        <f>T77+T79</f>
        <v>0</v>
      </c>
      <c r="V77" s="50"/>
      <c r="W77" s="50"/>
      <c r="X77" s="50"/>
      <c r="Y77" s="50"/>
      <c r="Z77" s="50"/>
      <c r="AA77" s="50"/>
      <c r="AB77" s="254"/>
      <c r="AC77" s="254"/>
      <c r="AD77" s="70"/>
      <c r="AE77" s="70"/>
    </row>
    <row r="78" spans="1:31" ht="13.5" customHeight="1" thickBot="1">
      <c r="A78" s="694"/>
      <c r="B78" s="696" t="s">
        <v>183</v>
      </c>
      <c r="C78" s="704"/>
      <c r="D78" s="65" t="s">
        <v>21</v>
      </c>
      <c r="E78" s="65" t="s">
        <v>21</v>
      </c>
      <c r="F78" s="65" t="s">
        <v>21</v>
      </c>
      <c r="G78" s="65" t="s">
        <v>21</v>
      </c>
      <c r="H78" s="65" t="s">
        <v>21</v>
      </c>
      <c r="I78" s="65" t="s">
        <v>21</v>
      </c>
      <c r="J78" s="65" t="s">
        <v>21</v>
      </c>
      <c r="K78" s="65" t="s">
        <v>21</v>
      </c>
      <c r="L78" s="65" t="s">
        <v>21</v>
      </c>
      <c r="M78" s="65" t="s">
        <v>21</v>
      </c>
      <c r="N78" s="65" t="s">
        <v>21</v>
      </c>
      <c r="O78" s="65" t="s">
        <v>21</v>
      </c>
      <c r="P78" s="65" t="s">
        <v>21</v>
      </c>
      <c r="Q78" s="65" t="s">
        <v>21</v>
      </c>
      <c r="R78" s="65" t="s">
        <v>21</v>
      </c>
      <c r="S78" s="66"/>
      <c r="T78" s="121">
        <f>SUM(D78:R78)</f>
        <v>0</v>
      </c>
      <c r="U78" s="53"/>
      <c r="V78" s="54"/>
      <c r="W78" s="54"/>
      <c r="X78" s="54"/>
      <c r="Y78" s="54"/>
      <c r="Z78" s="54"/>
      <c r="AA78" s="54"/>
      <c r="AB78" s="73"/>
      <c r="AC78" s="73"/>
      <c r="AD78" s="73"/>
      <c r="AE78" s="73"/>
    </row>
    <row r="79" spans="1:31" ht="13.5" customHeight="1" thickBot="1">
      <c r="A79" s="694"/>
      <c r="B79" s="697" t="s">
        <v>29</v>
      </c>
      <c r="C79" s="704"/>
      <c r="D79" s="67" t="s">
        <v>257</v>
      </c>
      <c r="E79" s="67" t="s">
        <v>257</v>
      </c>
      <c r="F79" s="67" t="s">
        <v>257</v>
      </c>
      <c r="G79" s="67" t="s">
        <v>257</v>
      </c>
      <c r="H79" s="67" t="s">
        <v>257</v>
      </c>
      <c r="I79" s="67" t="s">
        <v>257</v>
      </c>
      <c r="J79" s="67" t="s">
        <v>257</v>
      </c>
      <c r="K79" s="67" t="s">
        <v>257</v>
      </c>
      <c r="L79" s="67" t="s">
        <v>257</v>
      </c>
      <c r="M79" s="67" t="s">
        <v>257</v>
      </c>
      <c r="N79" s="67" t="s">
        <v>257</v>
      </c>
      <c r="O79" s="67" t="s">
        <v>257</v>
      </c>
      <c r="P79" s="67" t="s">
        <v>257</v>
      </c>
      <c r="Q79" s="67" t="s">
        <v>257</v>
      </c>
      <c r="R79" s="67" t="s">
        <v>257</v>
      </c>
      <c r="S79" s="68" t="s">
        <v>257</v>
      </c>
      <c r="T79" s="49">
        <f>COUNTIF(D80:S80,"&gt;0")</f>
        <v>0</v>
      </c>
      <c r="U79" s="121">
        <f>T78+T80</f>
        <v>0</v>
      </c>
      <c r="V79" s="54"/>
      <c r="W79" s="54"/>
      <c r="X79" s="54"/>
      <c r="Y79" s="54"/>
      <c r="Z79" s="54"/>
      <c r="AA79" s="54"/>
      <c r="AB79" s="73"/>
      <c r="AC79" s="73"/>
      <c r="AD79" s="73"/>
      <c r="AE79" s="73"/>
    </row>
    <row r="80" spans="1:31" ht="13.5" customHeight="1" thickBot="1">
      <c r="A80" s="695"/>
      <c r="B80" s="698"/>
      <c r="C80" s="704"/>
      <c r="D80" s="57"/>
      <c r="E80" s="57"/>
      <c r="F80" s="57"/>
      <c r="G80" s="57"/>
      <c r="H80" s="57"/>
      <c r="I80" s="57"/>
      <c r="J80" s="57"/>
      <c r="K80" s="57"/>
      <c r="L80" s="57"/>
      <c r="M80" s="57"/>
      <c r="N80" s="57"/>
      <c r="O80" s="57"/>
      <c r="P80" s="57"/>
      <c r="Q80" s="57"/>
      <c r="R80" s="57"/>
      <c r="S80" s="59"/>
      <c r="T80" s="122">
        <f>SUM(D80:S80)</f>
        <v>0</v>
      </c>
      <c r="U80" s="60"/>
      <c r="V80" s="61"/>
      <c r="W80" s="61"/>
      <c r="X80" s="61"/>
      <c r="Y80" s="61"/>
      <c r="Z80" s="61"/>
      <c r="AA80" s="61"/>
      <c r="AB80" s="74"/>
      <c r="AC80" s="74"/>
      <c r="AD80" s="74"/>
      <c r="AE80" s="74"/>
    </row>
    <row r="81" spans="1:31" ht="13.5" customHeight="1" thickBot="1">
      <c r="A81" s="693">
        <v>16</v>
      </c>
      <c r="B81" s="184"/>
      <c r="C81" s="704"/>
      <c r="D81" s="185"/>
      <c r="E81" s="185"/>
      <c r="F81" s="185"/>
      <c r="G81" s="185"/>
      <c r="H81" s="185"/>
      <c r="I81" s="186"/>
      <c r="J81" s="185"/>
      <c r="K81" s="187"/>
      <c r="L81" s="187"/>
      <c r="M81" s="188"/>
      <c r="N81" s="188"/>
      <c r="O81" s="188"/>
      <c r="P81" s="188"/>
      <c r="Q81" s="187"/>
      <c r="R81" s="187"/>
      <c r="S81" s="47"/>
      <c r="T81" s="48">
        <f>COUNTIF(D82:R82,"&gt;0")</f>
        <v>0</v>
      </c>
      <c r="U81" s="48">
        <f>T81+T83</f>
        <v>0</v>
      </c>
      <c r="V81" s="181"/>
      <c r="W81" s="181"/>
      <c r="X81" s="181"/>
      <c r="Y81" s="181"/>
      <c r="Z81" s="181"/>
      <c r="AA81" s="181"/>
      <c r="AB81" s="253"/>
      <c r="AC81" s="253"/>
      <c r="AD81" s="182"/>
      <c r="AE81" s="183"/>
    </row>
    <row r="82" spans="1:31" ht="13.5" customHeight="1" thickBot="1">
      <c r="A82" s="694"/>
      <c r="B82" s="696"/>
      <c r="C82" s="704"/>
      <c r="D82" s="155"/>
      <c r="E82" s="155"/>
      <c r="F82" s="155"/>
      <c r="G82" s="155"/>
      <c r="H82" s="155"/>
      <c r="I82" s="155"/>
      <c r="J82" s="155"/>
      <c r="K82" s="155"/>
      <c r="L82" s="155"/>
      <c r="M82" s="156"/>
      <c r="N82" s="156"/>
      <c r="O82" s="156"/>
      <c r="P82" s="156"/>
      <c r="Q82" s="155"/>
      <c r="R82" s="155"/>
      <c r="S82" s="52"/>
      <c r="T82" s="121">
        <f>SUM(D82:R82)</f>
        <v>0</v>
      </c>
      <c r="U82" s="53"/>
      <c r="V82" s="54"/>
      <c r="W82" s="54"/>
      <c r="X82" s="54"/>
      <c r="Y82" s="54"/>
      <c r="Z82" s="54"/>
      <c r="AA82" s="54"/>
      <c r="AB82" s="73"/>
      <c r="AC82" s="73"/>
      <c r="AD82" s="73"/>
      <c r="AE82" s="73"/>
    </row>
    <row r="83" spans="1:31" ht="13.5" customHeight="1" thickBot="1">
      <c r="A83" s="694"/>
      <c r="B83" s="697"/>
      <c r="C83" s="704"/>
      <c r="D83" s="156"/>
      <c r="E83" s="156"/>
      <c r="F83" s="156"/>
      <c r="G83" s="156"/>
      <c r="H83" s="157"/>
      <c r="I83" s="155"/>
      <c r="J83" s="155"/>
      <c r="K83" s="156"/>
      <c r="L83" s="156"/>
      <c r="M83" s="156"/>
      <c r="N83" s="156"/>
      <c r="O83" s="157"/>
      <c r="P83" s="155"/>
      <c r="Q83" s="155"/>
      <c r="R83" s="158"/>
      <c r="S83" s="46"/>
      <c r="T83" s="49">
        <f>COUNTIF(D84:S84,"&gt;0")</f>
        <v>0</v>
      </c>
      <c r="U83" s="121">
        <f>T82+T84</f>
        <v>0</v>
      </c>
      <c r="V83" s="54"/>
      <c r="W83" s="54"/>
      <c r="X83" s="54"/>
      <c r="Y83" s="54"/>
      <c r="Z83" s="54"/>
      <c r="AA83" s="54"/>
      <c r="AB83" s="73"/>
      <c r="AC83" s="73"/>
      <c r="AD83" s="73"/>
      <c r="AE83" s="73"/>
    </row>
    <row r="84" spans="1:31" ht="13.5" customHeight="1" thickBot="1">
      <c r="A84" s="695"/>
      <c r="B84" s="698"/>
      <c r="C84" s="704"/>
      <c r="D84" s="57"/>
      <c r="E84" s="57"/>
      <c r="F84" s="57"/>
      <c r="G84" s="57"/>
      <c r="H84" s="57"/>
      <c r="I84" s="57"/>
      <c r="J84" s="57"/>
      <c r="K84" s="57"/>
      <c r="L84" s="57"/>
      <c r="M84" s="57"/>
      <c r="N84" s="57"/>
      <c r="O84" s="57"/>
      <c r="P84" s="57"/>
      <c r="Q84" s="57"/>
      <c r="R84" s="57"/>
      <c r="S84" s="59"/>
      <c r="T84" s="122">
        <f>SUM(D84:S84)</f>
        <v>0</v>
      </c>
      <c r="U84" s="60"/>
      <c r="V84" s="61"/>
      <c r="W84" s="61"/>
      <c r="X84" s="61"/>
      <c r="Y84" s="61"/>
      <c r="Z84" s="61"/>
      <c r="AA84" s="61"/>
      <c r="AB84" s="74"/>
      <c r="AC84" s="74"/>
      <c r="AD84" s="74"/>
      <c r="AE84" s="74"/>
    </row>
    <row r="85" spans="1:31" ht="13.5" customHeight="1" thickBot="1">
      <c r="A85" s="693">
        <f>A81+1</f>
        <v>17</v>
      </c>
      <c r="B85" s="184"/>
      <c r="C85" s="704"/>
      <c r="D85" s="153"/>
      <c r="E85" s="153"/>
      <c r="F85" s="153"/>
      <c r="G85" s="153"/>
      <c r="H85" s="153"/>
      <c r="I85" s="154"/>
      <c r="J85" s="153"/>
      <c r="K85" s="155"/>
      <c r="L85" s="155"/>
      <c r="M85" s="156"/>
      <c r="N85" s="156"/>
      <c r="O85" s="156"/>
      <c r="P85" s="156"/>
      <c r="Q85" s="155"/>
      <c r="R85" s="155"/>
      <c r="S85" s="47"/>
      <c r="T85" s="48">
        <f>COUNTIF(D86:R86,"&gt;0")</f>
        <v>0</v>
      </c>
      <c r="U85" s="49">
        <f>T85+T87</f>
        <v>0</v>
      </c>
      <c r="V85" s="50"/>
      <c r="W85" s="50"/>
      <c r="X85" s="50"/>
      <c r="Y85" s="50"/>
      <c r="Z85" s="50"/>
      <c r="AA85" s="50"/>
      <c r="AB85" s="254"/>
      <c r="AC85" s="254"/>
      <c r="AD85" s="70"/>
      <c r="AE85" s="70"/>
    </row>
    <row r="86" spans="1:31" ht="13.5" customHeight="1" thickBot="1">
      <c r="A86" s="694"/>
      <c r="B86" s="696"/>
      <c r="C86" s="704"/>
      <c r="D86" s="155"/>
      <c r="E86" s="155"/>
      <c r="F86" s="155"/>
      <c r="G86" s="155"/>
      <c r="H86" s="155"/>
      <c r="I86" s="155"/>
      <c r="J86" s="155"/>
      <c r="K86" s="155"/>
      <c r="L86" s="155"/>
      <c r="M86" s="156"/>
      <c r="N86" s="156"/>
      <c r="O86" s="156"/>
      <c r="P86" s="156"/>
      <c r="Q86" s="155"/>
      <c r="R86" s="155"/>
      <c r="S86" s="52"/>
      <c r="T86" s="121">
        <f>SUM(D86:R86)</f>
        <v>0</v>
      </c>
      <c r="U86" s="53"/>
      <c r="V86" s="54"/>
      <c r="W86" s="54"/>
      <c r="X86" s="54"/>
      <c r="Y86" s="54"/>
      <c r="Z86" s="54"/>
      <c r="AA86" s="54"/>
      <c r="AB86" s="73"/>
      <c r="AC86" s="73"/>
      <c r="AD86" s="73"/>
      <c r="AE86" s="73"/>
    </row>
    <row r="87" spans="1:31" ht="13.5" customHeight="1" thickBot="1">
      <c r="A87" s="694"/>
      <c r="B87" s="697"/>
      <c r="C87" s="704"/>
      <c r="D87" s="156"/>
      <c r="E87" s="156"/>
      <c r="F87" s="156"/>
      <c r="G87" s="156"/>
      <c r="H87" s="157"/>
      <c r="I87" s="155"/>
      <c r="J87" s="155"/>
      <c r="K87" s="156"/>
      <c r="L87" s="156"/>
      <c r="M87" s="156"/>
      <c r="N87" s="156"/>
      <c r="O87" s="157"/>
      <c r="P87" s="155"/>
      <c r="Q87" s="155"/>
      <c r="R87" s="158"/>
      <c r="S87" s="46"/>
      <c r="T87" s="49">
        <f>COUNTIF(D88:S88,"&gt;0")</f>
        <v>0</v>
      </c>
      <c r="U87" s="121">
        <f>T86+T88</f>
        <v>0</v>
      </c>
      <c r="V87" s="54"/>
      <c r="W87" s="54"/>
      <c r="X87" s="54"/>
      <c r="Y87" s="54"/>
      <c r="Z87" s="54"/>
      <c r="AA87" s="54"/>
      <c r="AB87" s="73"/>
      <c r="AC87" s="73"/>
      <c r="AD87" s="73"/>
      <c r="AE87" s="73"/>
    </row>
    <row r="88" spans="1:31" ht="13.5" customHeight="1" thickBot="1">
      <c r="A88" s="695"/>
      <c r="B88" s="698"/>
      <c r="C88" s="704"/>
      <c r="D88" s="57"/>
      <c r="E88" s="57"/>
      <c r="F88" s="57"/>
      <c r="G88" s="57"/>
      <c r="H88" s="57"/>
      <c r="I88" s="57"/>
      <c r="J88" s="57"/>
      <c r="K88" s="57"/>
      <c r="L88" s="57"/>
      <c r="M88" s="57"/>
      <c r="N88" s="57"/>
      <c r="O88" s="57"/>
      <c r="P88" s="57"/>
      <c r="Q88" s="57"/>
      <c r="R88" s="57"/>
      <c r="S88" s="59"/>
      <c r="T88" s="122">
        <f>SUM(D88:S88)</f>
        <v>0</v>
      </c>
      <c r="U88" s="60"/>
      <c r="V88" s="61"/>
      <c r="W88" s="61"/>
      <c r="X88" s="61"/>
      <c r="Y88" s="61"/>
      <c r="Z88" s="61"/>
      <c r="AA88" s="61"/>
      <c r="AB88" s="74"/>
      <c r="AC88" s="74"/>
      <c r="AD88" s="74"/>
      <c r="AE88" s="74"/>
    </row>
    <row r="89" spans="1:31" ht="13.5" customHeight="1" thickBot="1">
      <c r="A89" s="693">
        <f>A85+1</f>
        <v>18</v>
      </c>
      <c r="B89" s="184"/>
      <c r="C89" s="704"/>
      <c r="D89" s="153"/>
      <c r="E89" s="153"/>
      <c r="F89" s="153"/>
      <c r="G89" s="153"/>
      <c r="H89" s="153"/>
      <c r="I89" s="154"/>
      <c r="J89" s="153"/>
      <c r="K89" s="155"/>
      <c r="L89" s="155"/>
      <c r="M89" s="156"/>
      <c r="N89" s="156"/>
      <c r="O89" s="156"/>
      <c r="P89" s="156"/>
      <c r="Q89" s="155"/>
      <c r="R89" s="155"/>
      <c r="S89" s="47"/>
      <c r="T89" s="48">
        <f>COUNTIF(D90:R90,"&gt;0")</f>
        <v>0</v>
      </c>
      <c r="U89" s="49">
        <f>T89+T91</f>
        <v>0</v>
      </c>
      <c r="V89" s="50"/>
      <c r="W89" s="50"/>
      <c r="X89" s="50"/>
      <c r="Y89" s="50"/>
      <c r="Z89" s="50"/>
      <c r="AA89" s="50"/>
      <c r="AB89" s="254"/>
      <c r="AC89" s="254"/>
      <c r="AD89" s="70"/>
      <c r="AE89" s="70"/>
    </row>
    <row r="90" spans="1:31" ht="13.5" customHeight="1" thickBot="1">
      <c r="A90" s="694"/>
      <c r="B90" s="696"/>
      <c r="C90" s="704"/>
      <c r="D90" s="155"/>
      <c r="E90" s="155"/>
      <c r="F90" s="155"/>
      <c r="G90" s="155"/>
      <c r="H90" s="155"/>
      <c r="I90" s="155"/>
      <c r="J90" s="155"/>
      <c r="K90" s="155"/>
      <c r="L90" s="155"/>
      <c r="M90" s="156"/>
      <c r="N90" s="156"/>
      <c r="O90" s="156"/>
      <c r="P90" s="156"/>
      <c r="Q90" s="155"/>
      <c r="R90" s="155"/>
      <c r="S90" s="52"/>
      <c r="T90" s="121">
        <f>SUM(D90:R90)</f>
        <v>0</v>
      </c>
      <c r="U90" s="53"/>
      <c r="V90" s="54"/>
      <c r="W90" s="54"/>
      <c r="X90" s="54"/>
      <c r="Y90" s="54"/>
      <c r="Z90" s="54"/>
      <c r="AA90" s="54"/>
      <c r="AB90" s="73"/>
      <c r="AC90" s="73"/>
      <c r="AD90" s="73"/>
      <c r="AE90" s="73"/>
    </row>
    <row r="91" spans="1:31" ht="13.5" customHeight="1" thickBot="1">
      <c r="A91" s="694"/>
      <c r="B91" s="697"/>
      <c r="C91" s="704"/>
      <c r="D91" s="156"/>
      <c r="E91" s="156"/>
      <c r="F91" s="156"/>
      <c r="G91" s="156"/>
      <c r="H91" s="157"/>
      <c r="I91" s="155"/>
      <c r="J91" s="155"/>
      <c r="K91" s="156"/>
      <c r="L91" s="156"/>
      <c r="M91" s="156"/>
      <c r="N91" s="156"/>
      <c r="O91" s="157"/>
      <c r="P91" s="155"/>
      <c r="Q91" s="155"/>
      <c r="R91" s="158"/>
      <c r="S91" s="46"/>
      <c r="T91" s="49">
        <f>COUNTIF(D92:S92,"&gt;0")</f>
        <v>0</v>
      </c>
      <c r="U91" s="121">
        <f>T90+T92</f>
        <v>0</v>
      </c>
      <c r="V91" s="54"/>
      <c r="W91" s="54"/>
      <c r="X91" s="54"/>
      <c r="Y91" s="54"/>
      <c r="Z91" s="54"/>
      <c r="AA91" s="54"/>
      <c r="AB91" s="73"/>
      <c r="AC91" s="73"/>
      <c r="AD91" s="73"/>
      <c r="AE91" s="73"/>
    </row>
    <row r="92" spans="1:31" ht="13.5" customHeight="1" thickBot="1">
      <c r="A92" s="695"/>
      <c r="B92" s="698"/>
      <c r="C92" s="704"/>
      <c r="D92" s="57"/>
      <c r="E92" s="57"/>
      <c r="F92" s="57"/>
      <c r="G92" s="57"/>
      <c r="H92" s="57"/>
      <c r="I92" s="57"/>
      <c r="J92" s="57"/>
      <c r="K92" s="57"/>
      <c r="L92" s="57"/>
      <c r="M92" s="57"/>
      <c r="N92" s="57"/>
      <c r="O92" s="57"/>
      <c r="P92" s="57"/>
      <c r="Q92" s="57"/>
      <c r="R92" s="57"/>
      <c r="S92" s="59"/>
      <c r="T92" s="122">
        <f>SUM(D92:S92)</f>
        <v>0</v>
      </c>
      <c r="U92" s="60"/>
      <c r="V92" s="61"/>
      <c r="W92" s="61"/>
      <c r="X92" s="61"/>
      <c r="Y92" s="61"/>
      <c r="Z92" s="61"/>
      <c r="AA92" s="61"/>
      <c r="AB92" s="74"/>
      <c r="AC92" s="74"/>
      <c r="AD92" s="74"/>
      <c r="AE92" s="74"/>
    </row>
    <row r="93" spans="1:31" ht="13.5" customHeight="1" thickBot="1">
      <c r="A93" s="693">
        <f>A89+1</f>
        <v>19</v>
      </c>
      <c r="B93" s="184"/>
      <c r="C93" s="704"/>
      <c r="D93" s="153"/>
      <c r="E93" s="153"/>
      <c r="F93" s="153"/>
      <c r="G93" s="153"/>
      <c r="H93" s="153"/>
      <c r="I93" s="154"/>
      <c r="J93" s="153"/>
      <c r="K93" s="155"/>
      <c r="L93" s="155"/>
      <c r="M93" s="156"/>
      <c r="N93" s="156"/>
      <c r="O93" s="156"/>
      <c r="P93" s="156"/>
      <c r="Q93" s="155"/>
      <c r="R93" s="155"/>
      <c r="S93" s="47"/>
      <c r="T93" s="48">
        <f>COUNTIF(D94:R94,"&gt;0")</f>
        <v>0</v>
      </c>
      <c r="U93" s="49">
        <f>T93+T95</f>
        <v>0</v>
      </c>
      <c r="V93" s="50"/>
      <c r="W93" s="50"/>
      <c r="X93" s="50"/>
      <c r="Y93" s="50"/>
      <c r="Z93" s="50"/>
      <c r="AA93" s="50"/>
      <c r="AB93" s="254"/>
      <c r="AC93" s="254"/>
      <c r="AD93" s="70"/>
      <c r="AE93" s="70"/>
    </row>
    <row r="94" spans="1:31" ht="13.5" customHeight="1" thickBot="1">
      <c r="A94" s="694"/>
      <c r="B94" s="696"/>
      <c r="C94" s="704"/>
      <c r="D94" s="155"/>
      <c r="E94" s="155"/>
      <c r="F94" s="155"/>
      <c r="G94" s="155"/>
      <c r="H94" s="155"/>
      <c r="I94" s="155"/>
      <c r="J94" s="155"/>
      <c r="K94" s="155"/>
      <c r="L94" s="155"/>
      <c r="M94" s="156"/>
      <c r="N94" s="156"/>
      <c r="O94" s="156"/>
      <c r="P94" s="156"/>
      <c r="Q94" s="155"/>
      <c r="R94" s="155"/>
      <c r="S94" s="52"/>
      <c r="T94" s="121">
        <f>SUM(D94:R94)</f>
        <v>0</v>
      </c>
      <c r="U94" s="53"/>
      <c r="V94" s="54"/>
      <c r="W94" s="54"/>
      <c r="X94" s="54"/>
      <c r="Y94" s="54"/>
      <c r="Z94" s="54"/>
      <c r="AA94" s="54"/>
      <c r="AB94" s="73"/>
      <c r="AC94" s="73"/>
      <c r="AD94" s="73"/>
      <c r="AE94" s="73"/>
    </row>
    <row r="95" spans="1:31" ht="13.5" customHeight="1" thickBot="1">
      <c r="A95" s="694"/>
      <c r="B95" s="697"/>
      <c r="C95" s="704"/>
      <c r="D95" s="156"/>
      <c r="E95" s="156"/>
      <c r="F95" s="156"/>
      <c r="G95" s="156"/>
      <c r="H95" s="157"/>
      <c r="I95" s="155"/>
      <c r="J95" s="155"/>
      <c r="K95" s="156"/>
      <c r="L95" s="156"/>
      <c r="M95" s="156"/>
      <c r="N95" s="156"/>
      <c r="O95" s="157"/>
      <c r="P95" s="155"/>
      <c r="Q95" s="155"/>
      <c r="R95" s="158"/>
      <c r="S95" s="46"/>
      <c r="T95" s="49">
        <f>COUNTIF(D96:S96,"&gt;0")</f>
        <v>0</v>
      </c>
      <c r="U95" s="121">
        <f>T94+T96</f>
        <v>0</v>
      </c>
      <c r="V95" s="54"/>
      <c r="W95" s="54"/>
      <c r="X95" s="54"/>
      <c r="Y95" s="54"/>
      <c r="Z95" s="54"/>
      <c r="AA95" s="54"/>
      <c r="AB95" s="73"/>
      <c r="AC95" s="73"/>
      <c r="AD95" s="73"/>
      <c r="AE95" s="73"/>
    </row>
    <row r="96" spans="1:31" ht="13.5" customHeight="1" thickBot="1">
      <c r="A96" s="695"/>
      <c r="B96" s="698"/>
      <c r="C96" s="704"/>
      <c r="D96" s="57"/>
      <c r="E96" s="57"/>
      <c r="F96" s="57"/>
      <c r="G96" s="57"/>
      <c r="H96" s="57"/>
      <c r="I96" s="57"/>
      <c r="J96" s="57"/>
      <c r="K96" s="57"/>
      <c r="L96" s="57"/>
      <c r="M96" s="57"/>
      <c r="N96" s="57"/>
      <c r="O96" s="57"/>
      <c r="P96" s="57"/>
      <c r="Q96" s="57"/>
      <c r="R96" s="57"/>
      <c r="S96" s="59"/>
      <c r="T96" s="122">
        <f>SUM(D96:S96)</f>
        <v>0</v>
      </c>
      <c r="U96" s="60"/>
      <c r="V96" s="61"/>
      <c r="W96" s="61"/>
      <c r="X96" s="61"/>
      <c r="Y96" s="61"/>
      <c r="Z96" s="61"/>
      <c r="AA96" s="61"/>
      <c r="AB96" s="74"/>
      <c r="AC96" s="74"/>
      <c r="AD96" s="74"/>
      <c r="AE96" s="74"/>
    </row>
    <row r="97" spans="1:31" ht="13.5" customHeight="1" thickBot="1">
      <c r="A97" s="693">
        <f>A93+1</f>
        <v>20</v>
      </c>
      <c r="B97" s="184"/>
      <c r="C97" s="704"/>
      <c r="D97" s="153"/>
      <c r="E97" s="153"/>
      <c r="F97" s="153"/>
      <c r="G97" s="153"/>
      <c r="H97" s="153"/>
      <c r="I97" s="154"/>
      <c r="J97" s="153"/>
      <c r="K97" s="155"/>
      <c r="L97" s="155"/>
      <c r="M97" s="156"/>
      <c r="N97" s="156"/>
      <c r="O97" s="156"/>
      <c r="P97" s="156"/>
      <c r="Q97" s="155"/>
      <c r="R97" s="155"/>
      <c r="S97" s="47"/>
      <c r="T97" s="48">
        <f>COUNTIF(D98:R98,"&gt;0")</f>
        <v>0</v>
      </c>
      <c r="U97" s="49">
        <f>T97+T99</f>
        <v>0</v>
      </c>
      <c r="V97" s="50"/>
      <c r="W97" s="50"/>
      <c r="X97" s="50"/>
      <c r="Y97" s="50"/>
      <c r="Z97" s="50"/>
      <c r="AA97" s="50"/>
      <c r="AB97" s="254"/>
      <c r="AC97" s="254"/>
      <c r="AD97" s="70"/>
      <c r="AE97" s="70"/>
    </row>
    <row r="98" spans="1:31" ht="13.5" customHeight="1" thickBot="1">
      <c r="A98" s="694"/>
      <c r="B98" s="696"/>
      <c r="C98" s="704"/>
      <c r="D98" s="155"/>
      <c r="E98" s="155"/>
      <c r="F98" s="155"/>
      <c r="G98" s="155"/>
      <c r="H98" s="155"/>
      <c r="I98" s="155"/>
      <c r="J98" s="155"/>
      <c r="K98" s="155"/>
      <c r="L98" s="155"/>
      <c r="M98" s="156"/>
      <c r="N98" s="156"/>
      <c r="O98" s="156"/>
      <c r="P98" s="156"/>
      <c r="Q98" s="155"/>
      <c r="R98" s="155"/>
      <c r="S98" s="52"/>
      <c r="T98" s="121">
        <f>SUM(D98:R98)</f>
        <v>0</v>
      </c>
      <c r="U98" s="53"/>
      <c r="V98" s="54"/>
      <c r="W98" s="54"/>
      <c r="X98" s="54"/>
      <c r="Y98" s="54"/>
      <c r="Z98" s="54"/>
      <c r="AA98" s="54"/>
      <c r="AB98" s="73"/>
      <c r="AC98" s="73"/>
      <c r="AD98" s="73"/>
      <c r="AE98" s="73"/>
    </row>
    <row r="99" spans="1:31" ht="13.5" customHeight="1" thickBot="1">
      <c r="A99" s="694"/>
      <c r="B99" s="697"/>
      <c r="C99" s="704"/>
      <c r="D99" s="156"/>
      <c r="E99" s="156"/>
      <c r="F99" s="156"/>
      <c r="G99" s="156"/>
      <c r="H99" s="157"/>
      <c r="I99" s="155"/>
      <c r="J99" s="155"/>
      <c r="K99" s="156"/>
      <c r="L99" s="156"/>
      <c r="M99" s="156"/>
      <c r="N99" s="156"/>
      <c r="O99" s="157"/>
      <c r="P99" s="155"/>
      <c r="Q99" s="155"/>
      <c r="R99" s="158"/>
      <c r="S99" s="46"/>
      <c r="T99" s="49">
        <f>COUNTIF(D100:S100,"&gt;0")</f>
        <v>0</v>
      </c>
      <c r="U99" s="121">
        <f>T98+T100</f>
        <v>0</v>
      </c>
      <c r="V99" s="54"/>
      <c r="W99" s="54"/>
      <c r="X99" s="54"/>
      <c r="Y99" s="54"/>
      <c r="Z99" s="54"/>
      <c r="AA99" s="54"/>
      <c r="AB99" s="73"/>
      <c r="AC99" s="73"/>
      <c r="AD99" s="73"/>
      <c r="AE99" s="73"/>
    </row>
    <row r="100" spans="1:31" ht="13.5" customHeight="1" thickBot="1">
      <c r="A100" s="695"/>
      <c r="B100" s="698"/>
      <c r="C100" s="704"/>
      <c r="D100" s="57"/>
      <c r="E100" s="57"/>
      <c r="F100" s="57"/>
      <c r="G100" s="57"/>
      <c r="H100" s="57"/>
      <c r="I100" s="57"/>
      <c r="J100" s="57"/>
      <c r="K100" s="57"/>
      <c r="L100" s="57"/>
      <c r="M100" s="57"/>
      <c r="N100" s="57"/>
      <c r="O100" s="57"/>
      <c r="P100" s="57"/>
      <c r="Q100" s="57"/>
      <c r="R100" s="57"/>
      <c r="S100" s="59"/>
      <c r="T100" s="122">
        <f>SUM(D100:S100)</f>
        <v>0</v>
      </c>
      <c r="U100" s="60"/>
      <c r="V100" s="61"/>
      <c r="W100" s="61"/>
      <c r="X100" s="61"/>
      <c r="Y100" s="61"/>
      <c r="Z100" s="61"/>
      <c r="AA100" s="61"/>
      <c r="AB100" s="74"/>
      <c r="AC100" s="74"/>
      <c r="AD100" s="74"/>
      <c r="AE100" s="74"/>
    </row>
    <row r="101" spans="1:31" ht="13.5" customHeight="1" thickBot="1">
      <c r="A101" s="693">
        <f>A97+1</f>
        <v>21</v>
      </c>
      <c r="B101" s="184"/>
      <c r="C101" s="704"/>
      <c r="D101" s="153"/>
      <c r="E101" s="153"/>
      <c r="F101" s="153"/>
      <c r="G101" s="153"/>
      <c r="H101" s="153"/>
      <c r="I101" s="154"/>
      <c r="J101" s="153"/>
      <c r="K101" s="155"/>
      <c r="L101" s="155"/>
      <c r="M101" s="156"/>
      <c r="N101" s="156"/>
      <c r="O101" s="156"/>
      <c r="P101" s="156"/>
      <c r="Q101" s="155"/>
      <c r="R101" s="155"/>
      <c r="S101" s="47"/>
      <c r="T101" s="48">
        <f>COUNTIF(D102:R102,"&gt;0")</f>
        <v>0</v>
      </c>
      <c r="U101" s="49">
        <f>T101+T103</f>
        <v>0</v>
      </c>
      <c r="V101" s="50"/>
      <c r="W101" s="50"/>
      <c r="X101" s="50"/>
      <c r="Y101" s="50"/>
      <c r="Z101" s="50"/>
      <c r="AA101" s="50"/>
      <c r="AB101" s="254"/>
      <c r="AC101" s="254"/>
      <c r="AD101" s="70"/>
      <c r="AE101" s="70"/>
    </row>
    <row r="102" spans="1:31" ht="13.5" customHeight="1" thickBot="1">
      <c r="A102" s="694"/>
      <c r="B102" s="696"/>
      <c r="C102" s="704"/>
      <c r="D102" s="155"/>
      <c r="E102" s="155"/>
      <c r="F102" s="155"/>
      <c r="G102" s="155"/>
      <c r="H102" s="155"/>
      <c r="I102" s="155"/>
      <c r="J102" s="155"/>
      <c r="K102" s="155"/>
      <c r="L102" s="155"/>
      <c r="M102" s="156"/>
      <c r="N102" s="156"/>
      <c r="O102" s="156"/>
      <c r="P102" s="156"/>
      <c r="Q102" s="155"/>
      <c r="R102" s="155"/>
      <c r="S102" s="52"/>
      <c r="T102" s="121">
        <f>SUM(D102:R102)</f>
        <v>0</v>
      </c>
      <c r="U102" s="53"/>
      <c r="V102" s="54"/>
      <c r="W102" s="54"/>
      <c r="X102" s="54"/>
      <c r="Y102" s="54"/>
      <c r="Z102" s="54"/>
      <c r="AA102" s="54"/>
      <c r="AB102" s="73"/>
      <c r="AC102" s="73"/>
      <c r="AD102" s="73"/>
      <c r="AE102" s="73"/>
    </row>
    <row r="103" spans="1:31" ht="13.5" customHeight="1" thickBot="1">
      <c r="A103" s="694"/>
      <c r="B103" s="697"/>
      <c r="C103" s="704"/>
      <c r="D103" s="156"/>
      <c r="E103" s="156"/>
      <c r="F103" s="156"/>
      <c r="G103" s="156"/>
      <c r="H103" s="157"/>
      <c r="I103" s="155"/>
      <c r="J103" s="155"/>
      <c r="K103" s="156"/>
      <c r="L103" s="156"/>
      <c r="M103" s="156"/>
      <c r="N103" s="156"/>
      <c r="O103" s="157"/>
      <c r="P103" s="155"/>
      <c r="Q103" s="155"/>
      <c r="R103" s="158"/>
      <c r="S103" s="46"/>
      <c r="T103" s="49">
        <f>COUNTIF(D104:S104,"&gt;0")</f>
        <v>0</v>
      </c>
      <c r="U103" s="121">
        <f>T102+T104</f>
        <v>0</v>
      </c>
      <c r="V103" s="54"/>
      <c r="W103" s="54"/>
      <c r="X103" s="54"/>
      <c r="Y103" s="54"/>
      <c r="Z103" s="54"/>
      <c r="AA103" s="54"/>
      <c r="AB103" s="73"/>
      <c r="AC103" s="73"/>
      <c r="AD103" s="73"/>
      <c r="AE103" s="73"/>
    </row>
    <row r="104" spans="1:31" ht="13.5" customHeight="1" thickBot="1">
      <c r="A104" s="695"/>
      <c r="B104" s="698"/>
      <c r="C104" s="704"/>
      <c r="D104" s="57"/>
      <c r="E104" s="57"/>
      <c r="F104" s="57"/>
      <c r="G104" s="57"/>
      <c r="H104" s="57"/>
      <c r="I104" s="57"/>
      <c r="J104" s="57"/>
      <c r="K104" s="57"/>
      <c r="L104" s="57"/>
      <c r="M104" s="57"/>
      <c r="N104" s="57"/>
      <c r="O104" s="57"/>
      <c r="P104" s="57"/>
      <c r="Q104" s="57"/>
      <c r="R104" s="57"/>
      <c r="S104" s="59"/>
      <c r="T104" s="122">
        <f>SUM(D104:S104)</f>
        <v>0</v>
      </c>
      <c r="U104" s="60"/>
      <c r="V104" s="61"/>
      <c r="W104" s="61"/>
      <c r="X104" s="61"/>
      <c r="Y104" s="61"/>
      <c r="Z104" s="61"/>
      <c r="AA104" s="61"/>
      <c r="AB104" s="74"/>
      <c r="AC104" s="74"/>
      <c r="AD104" s="74"/>
      <c r="AE104" s="74"/>
    </row>
    <row r="105" spans="1:31" ht="13.5" customHeight="1" thickBot="1">
      <c r="A105" s="693">
        <f>A101+1</f>
        <v>22</v>
      </c>
      <c r="B105" s="184"/>
      <c r="C105" s="704"/>
      <c r="D105" s="70"/>
      <c r="E105" s="70"/>
      <c r="F105" s="70"/>
      <c r="G105" s="70"/>
      <c r="H105" s="70"/>
      <c r="I105" s="70"/>
      <c r="J105" s="70"/>
      <c r="K105" s="70"/>
      <c r="L105" s="70"/>
      <c r="M105" s="70"/>
      <c r="N105" s="70"/>
      <c r="O105" s="70"/>
      <c r="P105" s="70"/>
      <c r="Q105" s="70"/>
      <c r="R105" s="70"/>
      <c r="S105" s="47"/>
      <c r="T105" s="48">
        <f>COUNTIF(D106:R106,"&gt;0")</f>
        <v>0</v>
      </c>
      <c r="U105" s="49">
        <f>T105+T107</f>
        <v>0</v>
      </c>
      <c r="V105" s="72"/>
      <c r="W105" s="72"/>
      <c r="X105" s="72"/>
      <c r="Y105" s="72"/>
      <c r="Z105" s="72"/>
      <c r="AA105" s="72"/>
      <c r="AB105" s="254"/>
      <c r="AC105" s="254"/>
      <c r="AD105" s="70"/>
      <c r="AE105" s="70"/>
    </row>
    <row r="106" spans="1:31" ht="13.5" customHeight="1" thickBot="1">
      <c r="A106" s="694"/>
      <c r="B106" s="696"/>
      <c r="C106" s="704"/>
      <c r="D106" s="73"/>
      <c r="E106" s="73"/>
      <c r="F106" s="73"/>
      <c r="G106" s="73"/>
      <c r="H106" s="73"/>
      <c r="I106" s="73"/>
      <c r="J106" s="73"/>
      <c r="K106" s="73"/>
      <c r="L106" s="73"/>
      <c r="M106" s="73"/>
      <c r="N106" s="73"/>
      <c r="O106" s="73"/>
      <c r="P106" s="73"/>
      <c r="Q106" s="73"/>
      <c r="R106" s="73"/>
      <c r="S106" s="52"/>
      <c r="T106" s="121">
        <f>SUM(D106:R106)</f>
        <v>0</v>
      </c>
      <c r="U106" s="53"/>
      <c r="V106" s="54"/>
      <c r="W106" s="54"/>
      <c r="X106" s="54"/>
      <c r="Y106" s="54"/>
      <c r="Z106" s="54"/>
      <c r="AA106" s="54"/>
      <c r="AB106" s="73"/>
      <c r="AC106" s="73"/>
      <c r="AD106" s="73"/>
      <c r="AE106" s="73"/>
    </row>
    <row r="107" spans="1:31" ht="13.5" customHeight="1" thickBot="1">
      <c r="A107" s="694"/>
      <c r="B107" s="697"/>
      <c r="C107" s="704"/>
      <c r="D107" s="73"/>
      <c r="E107" s="73"/>
      <c r="F107" s="73"/>
      <c r="G107" s="73"/>
      <c r="H107" s="73"/>
      <c r="I107" s="73"/>
      <c r="J107" s="73"/>
      <c r="K107" s="73"/>
      <c r="L107" s="73"/>
      <c r="M107" s="73"/>
      <c r="N107" s="73"/>
      <c r="O107" s="73"/>
      <c r="P107" s="73"/>
      <c r="Q107" s="73"/>
      <c r="R107" s="73"/>
      <c r="S107" s="46"/>
      <c r="T107" s="49">
        <f>COUNTIF(D108:S108,"&gt;0")</f>
        <v>0</v>
      </c>
      <c r="U107" s="121">
        <f>T106+T108</f>
        <v>0</v>
      </c>
      <c r="V107" s="54"/>
      <c r="W107" s="54"/>
      <c r="X107" s="54"/>
      <c r="Y107" s="54"/>
      <c r="Z107" s="54"/>
      <c r="AA107" s="54"/>
      <c r="AB107" s="73"/>
      <c r="AC107" s="73"/>
      <c r="AD107" s="73"/>
      <c r="AE107" s="73"/>
    </row>
    <row r="108" spans="1:31" ht="13.5" customHeight="1" thickBot="1">
      <c r="A108" s="695"/>
      <c r="B108" s="698"/>
      <c r="C108" s="704"/>
      <c r="D108" s="74"/>
      <c r="E108" s="74"/>
      <c r="F108" s="74"/>
      <c r="G108" s="74"/>
      <c r="H108" s="74"/>
      <c r="I108" s="74"/>
      <c r="J108" s="74"/>
      <c r="K108" s="74"/>
      <c r="L108" s="74"/>
      <c r="M108" s="74"/>
      <c r="N108" s="74"/>
      <c r="O108" s="74"/>
      <c r="P108" s="74"/>
      <c r="Q108" s="74"/>
      <c r="R108" s="74"/>
      <c r="S108" s="59"/>
      <c r="T108" s="122">
        <f>SUM(D108:S108)</f>
        <v>0</v>
      </c>
      <c r="U108" s="60"/>
      <c r="V108" s="61"/>
      <c r="W108" s="61"/>
      <c r="X108" s="61"/>
      <c r="Y108" s="61"/>
      <c r="Z108" s="61"/>
      <c r="AA108" s="61"/>
      <c r="AB108" s="74"/>
      <c r="AC108" s="74"/>
      <c r="AD108" s="74"/>
      <c r="AE108" s="74"/>
    </row>
    <row r="109" ht="12.75">
      <c r="S109" s="75"/>
    </row>
    <row r="110" ht="7.5" customHeight="1">
      <c r="S110" s="75"/>
    </row>
    <row r="111" spans="14:19" ht="12.75">
      <c r="N111" s="76" t="s">
        <v>24</v>
      </c>
      <c r="O111" s="1"/>
      <c r="P111" s="1"/>
      <c r="Q111" s="1"/>
      <c r="R111" s="1"/>
      <c r="S111" s="1"/>
    </row>
    <row r="112" spans="1:31" ht="12.75">
      <c r="A112" s="76" t="s">
        <v>70</v>
      </c>
      <c r="B112" s="77"/>
      <c r="C112" s="151"/>
      <c r="D112" s="78"/>
      <c r="E112" s="78"/>
      <c r="F112" s="78"/>
      <c r="G112" s="78"/>
      <c r="H112" s="78"/>
      <c r="I112" s="78"/>
      <c r="J112" s="78"/>
      <c r="K112" s="78"/>
      <c r="L112" s="78"/>
      <c r="M112" s="152" t="s">
        <v>177</v>
      </c>
      <c r="N112" s="76" t="s">
        <v>25</v>
      </c>
      <c r="O112" s="76"/>
      <c r="P112" s="76"/>
      <c r="Q112" s="76"/>
      <c r="R112" s="76"/>
      <c r="S112" s="1"/>
      <c r="V112" s="151"/>
      <c r="W112" s="78"/>
      <c r="X112" s="78"/>
      <c r="Y112" s="78"/>
      <c r="Z112" s="78"/>
      <c r="AA112" s="152" t="s">
        <v>177</v>
      </c>
      <c r="AB112" s="80" t="s">
        <v>60</v>
      </c>
      <c r="AC112" s="7"/>
      <c r="AD112" s="7"/>
      <c r="AE112" s="81" t="s">
        <v>66</v>
      </c>
    </row>
    <row r="113" spans="3:31" ht="12.75">
      <c r="C113" s="8" t="s">
        <v>65</v>
      </c>
      <c r="D113" s="9"/>
      <c r="E113" s="9"/>
      <c r="F113" s="9"/>
      <c r="G113" s="9"/>
      <c r="H113" s="9"/>
      <c r="I113" s="9"/>
      <c r="J113" s="9"/>
      <c r="K113" s="9"/>
      <c r="L113" s="9"/>
      <c r="M113" s="9"/>
      <c r="N113" s="75"/>
      <c r="O113" s="11"/>
      <c r="R113" s="4"/>
      <c r="S113" s="3"/>
      <c r="V113" s="8" t="s">
        <v>63</v>
      </c>
      <c r="W113" s="9"/>
      <c r="X113" s="9"/>
      <c r="Y113" s="9"/>
      <c r="Z113" s="9"/>
      <c r="AA113" s="9"/>
      <c r="AB113" s="11"/>
      <c r="AC113" s="11"/>
      <c r="AD113" s="11"/>
      <c r="AE113" s="11"/>
    </row>
    <row r="114" ht="12.75"/>
    <row r="115" spans="15:31" ht="12.75">
      <c r="O115" s="76" t="s">
        <v>22</v>
      </c>
      <c r="S115" s="75"/>
      <c r="V115" s="151" t="s">
        <v>68</v>
      </c>
      <c r="W115" s="78"/>
      <c r="X115" s="78"/>
      <c r="Y115" s="78"/>
      <c r="Z115" s="78"/>
      <c r="AA115" s="152" t="s">
        <v>64</v>
      </c>
      <c r="AB115" s="80" t="s">
        <v>60</v>
      </c>
      <c r="AC115" s="7"/>
      <c r="AD115" s="7"/>
      <c r="AE115" s="81" t="s">
        <v>66</v>
      </c>
    </row>
    <row r="116" spans="15:31" ht="12.75">
      <c r="O116" s="76" t="s">
        <v>23</v>
      </c>
      <c r="S116" s="82"/>
      <c r="V116" s="8" t="s">
        <v>67</v>
      </c>
      <c r="W116" s="9"/>
      <c r="X116" s="9"/>
      <c r="Y116" s="9"/>
      <c r="Z116" s="9"/>
      <c r="AA116" s="9"/>
      <c r="AB116" s="11"/>
      <c r="AC116" s="11"/>
      <c r="AD116" s="11"/>
      <c r="AE116" s="11"/>
    </row>
    <row r="117" ht="12.75">
      <c r="S117" s="75"/>
    </row>
    <row r="118" ht="12.75">
      <c r="S118" s="82"/>
    </row>
    <row r="119" ht="12.75">
      <c r="S119" s="82"/>
    </row>
    <row r="120" ht="12.75">
      <c r="S120" s="82"/>
    </row>
    <row r="121" spans="3:22" ht="12.75">
      <c r="C121" s="83"/>
      <c r="D121" s="69"/>
      <c r="E121" s="69"/>
      <c r="F121" s="69"/>
      <c r="G121" s="69"/>
      <c r="H121" s="69"/>
      <c r="I121" s="69"/>
      <c r="J121" s="69"/>
      <c r="K121" s="69"/>
      <c r="L121" s="69"/>
      <c r="M121" s="69"/>
      <c r="N121" s="69"/>
      <c r="O121" s="69"/>
      <c r="P121" s="69"/>
      <c r="Q121" s="69"/>
      <c r="R121" s="69"/>
      <c r="S121" s="84"/>
      <c r="T121" s="69"/>
      <c r="U121" s="69"/>
      <c r="V121" s="69"/>
    </row>
    <row r="122" spans="3:22" ht="12.75">
      <c r="C122" s="83"/>
      <c r="D122" s="705" t="s">
        <v>11</v>
      </c>
      <c r="E122" s="706"/>
      <c r="F122" s="706"/>
      <c r="G122" s="706"/>
      <c r="H122" s="706"/>
      <c r="I122" s="706"/>
      <c r="J122" s="706"/>
      <c r="K122" s="706"/>
      <c r="L122" s="706"/>
      <c r="M122" s="706"/>
      <c r="N122" s="706"/>
      <c r="O122" s="706"/>
      <c r="P122" s="706"/>
      <c r="Q122" s="706"/>
      <c r="R122" s="706"/>
      <c r="S122" s="707"/>
      <c r="T122" s="705" t="s">
        <v>1</v>
      </c>
      <c r="U122" s="708"/>
      <c r="V122" s="69"/>
    </row>
    <row r="123" spans="3:25" ht="12.75">
      <c r="C123" s="83"/>
      <c r="D123" s="26">
        <v>1</v>
      </c>
      <c r="E123" s="26">
        <v>2</v>
      </c>
      <c r="F123" s="26">
        <v>3</v>
      </c>
      <c r="G123" s="26">
        <v>4</v>
      </c>
      <c r="H123" s="26">
        <v>5</v>
      </c>
      <c r="I123" s="26">
        <v>6</v>
      </c>
      <c r="J123" s="26">
        <v>7</v>
      </c>
      <c r="K123" s="26">
        <v>8</v>
      </c>
      <c r="L123" s="26">
        <v>9</v>
      </c>
      <c r="M123" s="26">
        <v>10</v>
      </c>
      <c r="N123" s="26">
        <v>11</v>
      </c>
      <c r="O123" s="26">
        <v>12</v>
      </c>
      <c r="P123" s="26">
        <v>13</v>
      </c>
      <c r="Q123" s="26">
        <v>14</v>
      </c>
      <c r="R123" s="26">
        <v>15</v>
      </c>
      <c r="S123" s="316"/>
      <c r="T123" s="699" t="s">
        <v>3</v>
      </c>
      <c r="U123" s="699" t="s">
        <v>4</v>
      </c>
      <c r="V123" s="69"/>
      <c r="W123" s="86" t="s">
        <v>188</v>
      </c>
      <c r="X123" s="69"/>
      <c r="Y123" s="69"/>
    </row>
    <row r="124" spans="3:22" ht="12.75">
      <c r="C124" s="83"/>
      <c r="D124" s="226" t="s">
        <v>77</v>
      </c>
      <c r="E124" s="226" t="s">
        <v>78</v>
      </c>
      <c r="F124" s="228" t="s">
        <v>72</v>
      </c>
      <c r="G124" s="228" t="s">
        <v>73</v>
      </c>
      <c r="H124" s="226" t="s">
        <v>74</v>
      </c>
      <c r="I124" s="226" t="s">
        <v>75</v>
      </c>
      <c r="J124" s="226" t="s">
        <v>76</v>
      </c>
      <c r="K124" s="229" t="s">
        <v>77</v>
      </c>
      <c r="L124" s="229" t="s">
        <v>78</v>
      </c>
      <c r="M124" s="228" t="s">
        <v>72</v>
      </c>
      <c r="N124" s="227" t="s">
        <v>73</v>
      </c>
      <c r="O124" s="226" t="s">
        <v>74</v>
      </c>
      <c r="P124" s="226" t="s">
        <v>75</v>
      </c>
      <c r="Q124" s="226" t="s">
        <v>76</v>
      </c>
      <c r="R124" s="226" t="s">
        <v>77</v>
      </c>
      <c r="S124" s="43"/>
      <c r="T124" s="700"/>
      <c r="U124" s="700"/>
      <c r="V124" s="69"/>
    </row>
    <row r="125" spans="3:22" ht="12.75">
      <c r="C125" s="83"/>
      <c r="D125" s="688">
        <f>$AB$12</f>
        <v>40969</v>
      </c>
      <c r="E125" s="689"/>
      <c r="F125" s="689"/>
      <c r="G125" s="689"/>
      <c r="H125" s="689"/>
      <c r="I125" s="689"/>
      <c r="J125" s="689"/>
      <c r="K125" s="689"/>
      <c r="L125" s="689"/>
      <c r="M125" s="689"/>
      <c r="N125" s="689"/>
      <c r="O125" s="689"/>
      <c r="P125" s="689"/>
      <c r="Q125" s="689"/>
      <c r="R125" s="689"/>
      <c r="S125" s="690"/>
      <c r="T125" s="700"/>
      <c r="U125" s="700"/>
      <c r="V125" s="69"/>
    </row>
    <row r="126" spans="3:22" ht="12.75">
      <c r="C126" s="83"/>
      <c r="D126" s="32">
        <v>16</v>
      </c>
      <c r="E126" s="26">
        <v>17</v>
      </c>
      <c r="F126" s="32">
        <v>18</v>
      </c>
      <c r="G126" s="26">
        <v>19</v>
      </c>
      <c r="H126" s="26">
        <v>20</v>
      </c>
      <c r="I126" s="26">
        <v>21</v>
      </c>
      <c r="J126" s="26">
        <v>22</v>
      </c>
      <c r="K126" s="26">
        <v>23</v>
      </c>
      <c r="L126" s="26">
        <v>24</v>
      </c>
      <c r="M126" s="26">
        <v>26</v>
      </c>
      <c r="N126" s="26">
        <v>26</v>
      </c>
      <c r="O126" s="26">
        <v>27</v>
      </c>
      <c r="P126" s="26">
        <v>28</v>
      </c>
      <c r="Q126" s="26">
        <v>29</v>
      </c>
      <c r="R126" s="26">
        <v>30</v>
      </c>
      <c r="S126" s="26">
        <v>31</v>
      </c>
      <c r="T126" s="701" t="s">
        <v>8</v>
      </c>
      <c r="U126" s="702"/>
      <c r="V126" s="69"/>
    </row>
    <row r="127" spans="3:22" ht="12.75">
      <c r="C127" s="83"/>
      <c r="D127" s="226" t="s">
        <v>78</v>
      </c>
      <c r="E127" s="228" t="s">
        <v>72</v>
      </c>
      <c r="F127" s="228" t="s">
        <v>73</v>
      </c>
      <c r="G127" s="226" t="s">
        <v>74</v>
      </c>
      <c r="H127" s="226" t="s">
        <v>75</v>
      </c>
      <c r="I127" s="226" t="s">
        <v>76</v>
      </c>
      <c r="J127" s="226" t="s">
        <v>77</v>
      </c>
      <c r="K127" s="226" t="s">
        <v>78</v>
      </c>
      <c r="L127" s="228" t="s">
        <v>72</v>
      </c>
      <c r="M127" s="228" t="s">
        <v>73</v>
      </c>
      <c r="N127" s="226" t="s">
        <v>74</v>
      </c>
      <c r="O127" s="226" t="s">
        <v>75</v>
      </c>
      <c r="P127" s="226" t="s">
        <v>76</v>
      </c>
      <c r="Q127" s="226" t="s">
        <v>77</v>
      </c>
      <c r="R127" s="226" t="s">
        <v>78</v>
      </c>
      <c r="S127" s="230" t="s">
        <v>72</v>
      </c>
      <c r="T127" s="703" t="s">
        <v>9</v>
      </c>
      <c r="U127" s="703"/>
      <c r="V127" s="69"/>
    </row>
    <row r="128" spans="3:22" ht="13.5" thickBot="1">
      <c r="C128" s="83"/>
      <c r="D128" s="134"/>
      <c r="E128" s="135"/>
      <c r="F128" s="135"/>
      <c r="G128" s="135"/>
      <c r="H128" s="135"/>
      <c r="I128" s="135"/>
      <c r="J128" s="135"/>
      <c r="K128" s="135"/>
      <c r="L128" s="135">
        <v>4</v>
      </c>
      <c r="M128" s="135"/>
      <c r="N128" s="135"/>
      <c r="O128" s="135"/>
      <c r="P128" s="135"/>
      <c r="Q128" s="135"/>
      <c r="R128" s="135"/>
      <c r="S128" s="136"/>
      <c r="T128" s="137">
        <v>5</v>
      </c>
      <c r="U128" s="137">
        <v>6</v>
      </c>
      <c r="V128" s="69"/>
    </row>
    <row r="129" spans="3:23" ht="13.5">
      <c r="C129" s="92"/>
      <c r="D129" s="153" t="str">
        <f>IF(D130&gt;0,$AG$12,$AG$13)</f>
        <v>Я</v>
      </c>
      <c r="E129" s="153" t="str">
        <f aca="true" t="shared" si="0" ref="E129:R129">IF(E130&gt;0,$AG$12,$AG$13)</f>
        <v>Я</v>
      </c>
      <c r="F129" s="118" t="str">
        <f t="shared" si="0"/>
        <v>В</v>
      </c>
      <c r="G129" s="118" t="str">
        <f t="shared" si="0"/>
        <v>В</v>
      </c>
      <c r="H129" s="153" t="str">
        <f t="shared" si="0"/>
        <v>Я</v>
      </c>
      <c r="I129" s="153" t="str">
        <f t="shared" si="0"/>
        <v>Я</v>
      </c>
      <c r="J129" s="153" t="str">
        <f t="shared" si="0"/>
        <v>Я</v>
      </c>
      <c r="K129" s="118" t="str">
        <f t="shared" si="0"/>
        <v>В</v>
      </c>
      <c r="L129" s="118" t="str">
        <f t="shared" si="0"/>
        <v>В</v>
      </c>
      <c r="M129" s="118" t="str">
        <f t="shared" si="0"/>
        <v>В</v>
      </c>
      <c r="N129" s="153" t="str">
        <f t="shared" si="0"/>
        <v>Я</v>
      </c>
      <c r="O129" s="153" t="str">
        <f t="shared" si="0"/>
        <v>Я</v>
      </c>
      <c r="P129" s="153" t="str">
        <f t="shared" si="0"/>
        <v>Я</v>
      </c>
      <c r="Q129" s="153" t="str">
        <f t="shared" si="0"/>
        <v>Я</v>
      </c>
      <c r="R129" s="153" t="str">
        <f t="shared" si="0"/>
        <v>Я</v>
      </c>
      <c r="S129" s="47"/>
      <c r="T129" s="48">
        <f>COUNTIF(D130:R130,"&gt;0")</f>
        <v>10</v>
      </c>
      <c r="U129" s="49">
        <f>T129+T131</f>
        <v>21</v>
      </c>
      <c r="V129" s="93"/>
      <c r="W129" s="3" t="s">
        <v>87</v>
      </c>
    </row>
    <row r="130" spans="3:22" ht="13.5">
      <c r="C130" s="92"/>
      <c r="D130" s="195">
        <v>8</v>
      </c>
      <c r="E130" s="195">
        <v>8</v>
      </c>
      <c r="F130" s="119"/>
      <c r="G130" s="119"/>
      <c r="H130" s="231">
        <v>8.25</v>
      </c>
      <c r="I130" s="231">
        <v>8.25</v>
      </c>
      <c r="J130" s="232">
        <v>7.25</v>
      </c>
      <c r="K130" s="233"/>
      <c r="L130" s="119"/>
      <c r="M130" s="119"/>
      <c r="N130" s="210">
        <v>7.25</v>
      </c>
      <c r="O130" s="210">
        <v>8.25</v>
      </c>
      <c r="P130" s="210">
        <v>8.25</v>
      </c>
      <c r="Q130" s="210">
        <v>8.25</v>
      </c>
      <c r="R130" s="210">
        <v>8.25</v>
      </c>
      <c r="S130" s="52"/>
      <c r="T130" s="123">
        <f>SUM(D130:R130)</f>
        <v>80</v>
      </c>
      <c r="U130" s="53"/>
      <c r="V130" s="93"/>
    </row>
    <row r="131" spans="3:22" ht="13.5">
      <c r="C131" s="92"/>
      <c r="D131" s="46" t="str">
        <f>IF(D132&gt;0,$AG$12,$AG$13)</f>
        <v>Я</v>
      </c>
      <c r="E131" s="234" t="str">
        <f aca="true" t="shared" si="1" ref="E131:S131">IF(E132&gt;0,$AG$12,$AG$13)</f>
        <v>В</v>
      </c>
      <c r="F131" s="234" t="str">
        <f t="shared" si="1"/>
        <v>В</v>
      </c>
      <c r="G131" s="46" t="str">
        <f t="shared" si="1"/>
        <v>Я</v>
      </c>
      <c r="H131" s="46" t="str">
        <f t="shared" si="1"/>
        <v>Я</v>
      </c>
      <c r="I131" s="46" t="str">
        <f t="shared" si="1"/>
        <v>Я</v>
      </c>
      <c r="J131" s="46" t="str">
        <f t="shared" si="1"/>
        <v>Я</v>
      </c>
      <c r="K131" s="46" t="str">
        <f t="shared" si="1"/>
        <v>Я</v>
      </c>
      <c r="L131" s="234" t="str">
        <f t="shared" si="1"/>
        <v>В</v>
      </c>
      <c r="M131" s="234" t="str">
        <f t="shared" si="1"/>
        <v>В</v>
      </c>
      <c r="N131" s="46" t="str">
        <f t="shared" si="1"/>
        <v>Я</v>
      </c>
      <c r="O131" s="46" t="str">
        <f t="shared" si="1"/>
        <v>Я</v>
      </c>
      <c r="P131" s="46" t="str">
        <f t="shared" si="1"/>
        <v>Я</v>
      </c>
      <c r="Q131" s="46" t="str">
        <f t="shared" si="1"/>
        <v>Я</v>
      </c>
      <c r="R131" s="46" t="str">
        <f t="shared" si="1"/>
        <v>Я</v>
      </c>
      <c r="S131" s="234" t="str">
        <f t="shared" si="1"/>
        <v>В</v>
      </c>
      <c r="T131" s="49">
        <f>COUNTIF(D132:S132,"&gt;0")</f>
        <v>11</v>
      </c>
      <c r="U131" s="123">
        <f>T130+T132</f>
        <v>167</v>
      </c>
      <c r="V131" s="93"/>
    </row>
    <row r="132" spans="3:22" ht="14.25" thickBot="1">
      <c r="C132" s="92"/>
      <c r="D132" s="207">
        <v>7</v>
      </c>
      <c r="E132" s="120"/>
      <c r="F132" s="120"/>
      <c r="G132" s="204">
        <v>8.25</v>
      </c>
      <c r="H132" s="204">
        <v>8.25</v>
      </c>
      <c r="I132" s="204">
        <v>8.25</v>
      </c>
      <c r="J132" s="238">
        <v>8.25</v>
      </c>
      <c r="K132" s="207">
        <v>7</v>
      </c>
      <c r="L132" s="120"/>
      <c r="M132" s="120"/>
      <c r="N132" s="204">
        <v>8.25</v>
      </c>
      <c r="O132" s="204">
        <v>8.25</v>
      </c>
      <c r="P132" s="204">
        <v>8.25</v>
      </c>
      <c r="Q132" s="204">
        <v>8.25</v>
      </c>
      <c r="R132" s="207">
        <v>7</v>
      </c>
      <c r="S132" s="119">
        <v>0</v>
      </c>
      <c r="T132" s="124">
        <f>SUM(D132:S132)</f>
        <v>87</v>
      </c>
      <c r="U132" s="60"/>
      <c r="V132" s="93"/>
    </row>
    <row r="133" spans="3:23" ht="13.5">
      <c r="C133" s="97"/>
      <c r="D133" s="185" t="str">
        <f aca="true" t="shared" si="2" ref="D133:R133">IF(D134&gt;0,$AG$12,$AG$13)</f>
        <v>Я</v>
      </c>
      <c r="E133" s="185" t="str">
        <f t="shared" si="2"/>
        <v>Я</v>
      </c>
      <c r="F133" s="239" t="str">
        <f t="shared" si="2"/>
        <v>В</v>
      </c>
      <c r="G133" s="239" t="str">
        <f t="shared" si="2"/>
        <v>В</v>
      </c>
      <c r="H133" s="185" t="str">
        <f t="shared" si="2"/>
        <v>Я</v>
      </c>
      <c r="I133" s="185" t="str">
        <f t="shared" si="2"/>
        <v>Я</v>
      </c>
      <c r="J133" s="185" t="str">
        <f t="shared" si="2"/>
        <v>Я</v>
      </c>
      <c r="K133" s="239" t="str">
        <f t="shared" si="2"/>
        <v>В</v>
      </c>
      <c r="L133" s="239" t="str">
        <f t="shared" si="2"/>
        <v>В</v>
      </c>
      <c r="M133" s="239" t="str">
        <f t="shared" si="2"/>
        <v>В</v>
      </c>
      <c r="N133" s="185" t="str">
        <f t="shared" si="2"/>
        <v>Я</v>
      </c>
      <c r="O133" s="185" t="str">
        <f t="shared" si="2"/>
        <v>Я</v>
      </c>
      <c r="P133" s="185" t="str">
        <f t="shared" si="2"/>
        <v>Я</v>
      </c>
      <c r="Q133" s="185" t="str">
        <f t="shared" si="2"/>
        <v>Я</v>
      </c>
      <c r="R133" s="185" t="str">
        <f t="shared" si="2"/>
        <v>Я</v>
      </c>
      <c r="S133" s="47"/>
      <c r="T133" s="48">
        <f>COUNTIF(D134:R134,"&gt;0")</f>
        <v>10</v>
      </c>
      <c r="U133" s="49">
        <f>T133+T135</f>
        <v>21</v>
      </c>
      <c r="V133" s="98"/>
      <c r="W133" s="3" t="s">
        <v>88</v>
      </c>
    </row>
    <row r="134" spans="3:22" ht="13.5">
      <c r="C134" s="97"/>
      <c r="D134" s="209">
        <v>4</v>
      </c>
      <c r="E134" s="210">
        <v>4</v>
      </c>
      <c r="F134" s="119"/>
      <c r="G134" s="119"/>
      <c r="H134" s="210">
        <v>4</v>
      </c>
      <c r="I134" s="210">
        <v>4</v>
      </c>
      <c r="J134" s="232">
        <v>3.5</v>
      </c>
      <c r="K134" s="233"/>
      <c r="L134" s="119"/>
      <c r="M134" s="119"/>
      <c r="N134" s="210">
        <v>4</v>
      </c>
      <c r="O134" s="210">
        <v>4</v>
      </c>
      <c r="P134" s="210">
        <v>4</v>
      </c>
      <c r="Q134" s="210">
        <v>4</v>
      </c>
      <c r="R134" s="210">
        <v>4</v>
      </c>
      <c r="S134" s="52"/>
      <c r="T134" s="123">
        <f>SUM(D134:R134)</f>
        <v>39.5</v>
      </c>
      <c r="U134" s="53"/>
      <c r="V134" s="98"/>
    </row>
    <row r="135" spans="3:22" ht="13.5">
      <c r="C135" s="97"/>
      <c r="D135" s="46" t="str">
        <f aca="true" t="shared" si="3" ref="D135:S135">IF(D136&gt;0,$AG$12,$AG$13)</f>
        <v>Я</v>
      </c>
      <c r="E135" s="234" t="str">
        <f t="shared" si="3"/>
        <v>В</v>
      </c>
      <c r="F135" s="234" t="str">
        <f t="shared" si="3"/>
        <v>В</v>
      </c>
      <c r="G135" s="46" t="str">
        <f t="shared" si="3"/>
        <v>Я</v>
      </c>
      <c r="H135" s="46" t="str">
        <f t="shared" si="3"/>
        <v>Я</v>
      </c>
      <c r="I135" s="46" t="str">
        <f t="shared" si="3"/>
        <v>Я</v>
      </c>
      <c r="J135" s="46" t="str">
        <f t="shared" si="3"/>
        <v>Я</v>
      </c>
      <c r="K135" s="46" t="str">
        <f t="shared" si="3"/>
        <v>Я</v>
      </c>
      <c r="L135" s="234" t="str">
        <f t="shared" si="3"/>
        <v>В</v>
      </c>
      <c r="M135" s="234" t="str">
        <f t="shared" si="3"/>
        <v>В</v>
      </c>
      <c r="N135" s="46" t="str">
        <f t="shared" si="3"/>
        <v>Я</v>
      </c>
      <c r="O135" s="46" t="str">
        <f t="shared" si="3"/>
        <v>Я</v>
      </c>
      <c r="P135" s="46" t="str">
        <f t="shared" si="3"/>
        <v>Я</v>
      </c>
      <c r="Q135" s="46" t="str">
        <f t="shared" si="3"/>
        <v>Я</v>
      </c>
      <c r="R135" s="46" t="str">
        <f t="shared" si="3"/>
        <v>Я</v>
      </c>
      <c r="S135" s="234" t="str">
        <f t="shared" si="3"/>
        <v>В</v>
      </c>
      <c r="T135" s="49">
        <f>COUNTIF(D136:S136,"&gt;0")</f>
        <v>11</v>
      </c>
      <c r="U135" s="123">
        <f>T134+T136</f>
        <v>83.5</v>
      </c>
      <c r="V135" s="98"/>
    </row>
    <row r="136" spans="3:22" ht="14.25" thickBot="1">
      <c r="C136" s="97"/>
      <c r="D136" s="235">
        <v>4</v>
      </c>
      <c r="E136" s="120"/>
      <c r="F136" s="120"/>
      <c r="G136" s="199">
        <v>4</v>
      </c>
      <c r="H136" s="199">
        <v>4</v>
      </c>
      <c r="I136" s="199">
        <v>4</v>
      </c>
      <c r="J136" s="235">
        <v>4</v>
      </c>
      <c r="K136" s="235">
        <v>4</v>
      </c>
      <c r="L136" s="120"/>
      <c r="M136" s="120"/>
      <c r="N136" s="199">
        <v>4</v>
      </c>
      <c r="O136" s="199">
        <v>4</v>
      </c>
      <c r="P136" s="199">
        <v>4</v>
      </c>
      <c r="Q136" s="235">
        <v>4</v>
      </c>
      <c r="R136" s="198">
        <v>4</v>
      </c>
      <c r="S136" s="120"/>
      <c r="T136" s="124">
        <f>SUM(D136:S136)</f>
        <v>44</v>
      </c>
      <c r="U136" s="60"/>
      <c r="V136" s="98"/>
    </row>
    <row r="137" spans="3:23" ht="13.5">
      <c r="C137" s="99"/>
      <c r="D137" s="153" t="str">
        <f aca="true" t="shared" si="4" ref="D137:R137">IF(D138&gt;0,$AG$12,$AG$13)</f>
        <v>Я</v>
      </c>
      <c r="E137" s="153" t="str">
        <f t="shared" si="4"/>
        <v>Я</v>
      </c>
      <c r="F137" s="118" t="str">
        <f t="shared" si="4"/>
        <v>В</v>
      </c>
      <c r="G137" s="118" t="str">
        <f t="shared" si="4"/>
        <v>В</v>
      </c>
      <c r="H137" s="153" t="str">
        <f t="shared" si="4"/>
        <v>Я</v>
      </c>
      <c r="I137" s="153" t="str">
        <f t="shared" si="4"/>
        <v>Я</v>
      </c>
      <c r="J137" s="153" t="str">
        <f t="shared" si="4"/>
        <v>Я</v>
      </c>
      <c r="K137" s="118" t="str">
        <f t="shared" si="4"/>
        <v>В</v>
      </c>
      <c r="L137" s="118" t="str">
        <f t="shared" si="4"/>
        <v>В</v>
      </c>
      <c r="M137" s="118" t="str">
        <f t="shared" si="4"/>
        <v>В</v>
      </c>
      <c r="N137" s="153" t="str">
        <f t="shared" si="4"/>
        <v>Я</v>
      </c>
      <c r="O137" s="153" t="str">
        <f t="shared" si="4"/>
        <v>Я</v>
      </c>
      <c r="P137" s="153" t="str">
        <f t="shared" si="4"/>
        <v>Я</v>
      </c>
      <c r="Q137" s="153" t="str">
        <f t="shared" si="4"/>
        <v>Я</v>
      </c>
      <c r="R137" s="153" t="str">
        <f t="shared" si="4"/>
        <v>Я</v>
      </c>
      <c r="S137" s="47"/>
      <c r="T137" s="48">
        <f>COUNTIF(D138:R138,"&gt;0")</f>
        <v>10</v>
      </c>
      <c r="U137" s="49">
        <f>T137+T139</f>
        <v>21</v>
      </c>
      <c r="V137" s="100"/>
      <c r="W137" s="3" t="s">
        <v>89</v>
      </c>
    </row>
    <row r="138" spans="3:22" ht="13.5">
      <c r="C138" s="99"/>
      <c r="D138" s="247">
        <v>1.6</v>
      </c>
      <c r="E138" s="247">
        <v>1.6</v>
      </c>
      <c r="F138" s="222"/>
      <c r="G138" s="222"/>
      <c r="H138" s="247">
        <v>1.6</v>
      </c>
      <c r="I138" s="247">
        <v>1.6</v>
      </c>
      <c r="J138" s="196">
        <v>1.4</v>
      </c>
      <c r="K138" s="248"/>
      <c r="L138" s="222"/>
      <c r="M138" s="222"/>
      <c r="N138" s="247">
        <v>1.6</v>
      </c>
      <c r="O138" s="247">
        <v>1.6</v>
      </c>
      <c r="P138" s="247">
        <v>1.6</v>
      </c>
      <c r="Q138" s="247">
        <v>1.6</v>
      </c>
      <c r="R138" s="247">
        <v>1.6</v>
      </c>
      <c r="S138" s="52"/>
      <c r="T138" s="123">
        <f>SUM(D138:R138)</f>
        <v>15.799999999999999</v>
      </c>
      <c r="U138" s="53"/>
      <c r="V138" s="100"/>
    </row>
    <row r="139" spans="3:22" ht="13.5">
      <c r="C139" s="99"/>
      <c r="D139" s="46" t="str">
        <f aca="true" t="shared" si="5" ref="D139:S139">IF(D140&gt;0,$AG$12,$AG$13)</f>
        <v>Я</v>
      </c>
      <c r="E139" s="234" t="str">
        <f t="shared" si="5"/>
        <v>В</v>
      </c>
      <c r="F139" s="234" t="str">
        <f t="shared" si="5"/>
        <v>В</v>
      </c>
      <c r="G139" s="46" t="str">
        <f t="shared" si="5"/>
        <v>Я</v>
      </c>
      <c r="H139" s="46" t="str">
        <f t="shared" si="5"/>
        <v>Я</v>
      </c>
      <c r="I139" s="46" t="str">
        <f t="shared" si="5"/>
        <v>Я</v>
      </c>
      <c r="J139" s="46" t="str">
        <f t="shared" si="5"/>
        <v>Я</v>
      </c>
      <c r="K139" s="46" t="str">
        <f t="shared" si="5"/>
        <v>Я</v>
      </c>
      <c r="L139" s="234" t="str">
        <f t="shared" si="5"/>
        <v>В</v>
      </c>
      <c r="M139" s="234" t="str">
        <f t="shared" si="5"/>
        <v>В</v>
      </c>
      <c r="N139" s="46" t="str">
        <f t="shared" si="5"/>
        <v>Я</v>
      </c>
      <c r="O139" s="46" t="str">
        <f t="shared" si="5"/>
        <v>Я</v>
      </c>
      <c r="P139" s="46" t="str">
        <f t="shared" si="5"/>
        <v>Я</v>
      </c>
      <c r="Q139" s="46" t="str">
        <f t="shared" si="5"/>
        <v>Я</v>
      </c>
      <c r="R139" s="46" t="str">
        <f t="shared" si="5"/>
        <v>Я</v>
      </c>
      <c r="S139" s="234" t="str">
        <f t="shared" si="5"/>
        <v>В</v>
      </c>
      <c r="T139" s="49">
        <f>COUNTIF(D140:S140,"&gt;0")</f>
        <v>11</v>
      </c>
      <c r="U139" s="123">
        <f>T138+T140</f>
        <v>33.4</v>
      </c>
      <c r="V139" s="100"/>
    </row>
    <row r="140" spans="3:22" ht="14.25" thickBot="1">
      <c r="C140" s="99"/>
      <c r="D140" s="343">
        <v>1.6</v>
      </c>
      <c r="E140" s="312"/>
      <c r="F140" s="312"/>
      <c r="G140" s="343">
        <v>1.6</v>
      </c>
      <c r="H140" s="343">
        <v>1.6</v>
      </c>
      <c r="I140" s="343">
        <v>1.6</v>
      </c>
      <c r="J140" s="343">
        <v>1.6</v>
      </c>
      <c r="K140" s="343">
        <v>1.6</v>
      </c>
      <c r="L140" s="312"/>
      <c r="M140" s="312"/>
      <c r="N140" s="343">
        <v>1.6</v>
      </c>
      <c r="O140" s="343">
        <v>1.6</v>
      </c>
      <c r="P140" s="343">
        <v>1.6</v>
      </c>
      <c r="Q140" s="343">
        <v>1.6</v>
      </c>
      <c r="R140" s="343">
        <v>1.6</v>
      </c>
      <c r="S140" s="312"/>
      <c r="T140" s="124">
        <f>SUM(D140:S140)</f>
        <v>17.599999999999998</v>
      </c>
      <c r="U140" s="60"/>
      <c r="V140" s="100"/>
    </row>
    <row r="141" spans="4:19" ht="12.75">
      <c r="D141" s="9"/>
      <c r="E141" s="9"/>
      <c r="F141" s="9"/>
      <c r="G141" s="9"/>
      <c r="H141" s="9"/>
      <c r="I141" s="9"/>
      <c r="J141" s="9"/>
      <c r="K141" s="9"/>
      <c r="L141" s="9"/>
      <c r="M141" s="9"/>
      <c r="N141" s="9"/>
      <c r="O141" s="9"/>
      <c r="P141" s="9"/>
      <c r="Q141" s="9"/>
      <c r="R141" s="9"/>
      <c r="S141" s="75"/>
    </row>
    <row r="142" spans="4:19" ht="12.75">
      <c r="D142" s="9"/>
      <c r="E142" s="9"/>
      <c r="F142" s="9"/>
      <c r="G142" s="9"/>
      <c r="H142" s="9"/>
      <c r="I142" s="9"/>
      <c r="J142" s="9"/>
      <c r="K142" s="9"/>
      <c r="L142" s="9"/>
      <c r="M142" s="9"/>
      <c r="N142" s="9"/>
      <c r="O142" s="9"/>
      <c r="P142" s="9"/>
      <c r="Q142" s="9"/>
      <c r="R142" s="9"/>
      <c r="S142" s="75"/>
    </row>
    <row r="143" spans="4:19" ht="12.75">
      <c r="D143" s="9"/>
      <c r="E143" s="9"/>
      <c r="F143" s="9"/>
      <c r="G143" s="9"/>
      <c r="H143" s="9"/>
      <c r="I143" s="9"/>
      <c r="J143" s="9"/>
      <c r="K143" s="9"/>
      <c r="L143" s="9"/>
      <c r="M143" s="9"/>
      <c r="N143" s="9"/>
      <c r="O143" s="9"/>
      <c r="P143" s="9"/>
      <c r="Q143" s="9"/>
      <c r="R143" s="9"/>
      <c r="S143" s="82"/>
    </row>
    <row r="144" spans="4:19" ht="12.75">
      <c r="D144" s="9"/>
      <c r="E144" s="9"/>
      <c r="F144" s="9"/>
      <c r="G144" s="9"/>
      <c r="H144" s="9"/>
      <c r="I144" s="9"/>
      <c r="J144" s="9"/>
      <c r="K144" s="9"/>
      <c r="L144" s="9"/>
      <c r="M144" s="9"/>
      <c r="N144" s="9"/>
      <c r="O144" s="9"/>
      <c r="P144" s="9"/>
      <c r="Q144" s="9"/>
      <c r="R144" s="9"/>
      <c r="S144" s="82"/>
    </row>
    <row r="145" spans="4:19" ht="12.75">
      <c r="D145" s="9"/>
      <c r="E145" s="9"/>
      <c r="F145" s="9"/>
      <c r="G145" s="9"/>
      <c r="H145" s="9"/>
      <c r="I145" s="9"/>
      <c r="J145" s="9"/>
      <c r="K145" s="9"/>
      <c r="L145" s="9"/>
      <c r="M145" s="9"/>
      <c r="N145" s="9"/>
      <c r="O145" s="9"/>
      <c r="P145" s="9"/>
      <c r="Q145" s="9"/>
      <c r="R145" s="9"/>
      <c r="S145" s="75"/>
    </row>
    <row r="146" spans="4:19" ht="12.75">
      <c r="D146" s="9"/>
      <c r="E146" s="9"/>
      <c r="F146" s="9"/>
      <c r="G146" s="9"/>
      <c r="H146" s="9"/>
      <c r="I146" s="9"/>
      <c r="J146" s="9"/>
      <c r="K146" s="9"/>
      <c r="L146" s="9"/>
      <c r="M146" s="9"/>
      <c r="N146" s="9"/>
      <c r="O146" s="9"/>
      <c r="P146" s="9"/>
      <c r="Q146" s="9"/>
      <c r="R146" s="9"/>
      <c r="S146" s="75"/>
    </row>
    <row r="147" spans="4:19" ht="12.75">
      <c r="D147" s="9"/>
      <c r="E147" s="9"/>
      <c r="F147" s="9"/>
      <c r="G147" s="9"/>
      <c r="H147" s="9"/>
      <c r="I147" s="9"/>
      <c r="J147" s="9"/>
      <c r="K147" s="9"/>
      <c r="L147" s="9"/>
      <c r="M147" s="9"/>
      <c r="N147" s="9"/>
      <c r="O147" s="9"/>
      <c r="P147" s="9"/>
      <c r="Q147" s="9"/>
      <c r="R147" s="9"/>
      <c r="S147" s="82"/>
    </row>
    <row r="148" spans="4:19" ht="12.75">
      <c r="D148" s="9"/>
      <c r="E148" s="9"/>
      <c r="F148" s="9"/>
      <c r="G148" s="9"/>
      <c r="H148" s="9"/>
      <c r="I148" s="9"/>
      <c r="J148" s="9"/>
      <c r="K148" s="9"/>
      <c r="L148" s="9"/>
      <c r="M148" s="9"/>
      <c r="N148" s="9"/>
      <c r="O148" s="9"/>
      <c r="P148" s="9"/>
      <c r="Q148" s="9"/>
      <c r="R148" s="9"/>
      <c r="S148" s="82"/>
    </row>
    <row r="149" spans="4:19" ht="12.75">
      <c r="D149" s="9"/>
      <c r="E149" s="9"/>
      <c r="F149" s="9"/>
      <c r="G149" s="9"/>
      <c r="H149" s="9"/>
      <c r="I149" s="9"/>
      <c r="J149" s="9"/>
      <c r="K149" s="9"/>
      <c r="L149" s="9"/>
      <c r="M149" s="9"/>
      <c r="N149" s="9"/>
      <c r="O149" s="9"/>
      <c r="P149" s="9"/>
      <c r="Q149" s="9"/>
      <c r="R149" s="9"/>
      <c r="S149" s="75"/>
    </row>
    <row r="150" spans="4:19" ht="12.75">
      <c r="D150" s="9"/>
      <c r="E150" s="9"/>
      <c r="F150" s="9"/>
      <c r="G150" s="9"/>
      <c r="H150" s="9"/>
      <c r="I150" s="9"/>
      <c r="J150" s="9"/>
      <c r="K150" s="9"/>
      <c r="L150" s="9"/>
      <c r="M150" s="9"/>
      <c r="N150" s="9"/>
      <c r="O150" s="9"/>
      <c r="P150" s="9"/>
      <c r="Q150" s="9"/>
      <c r="R150" s="9"/>
      <c r="S150" s="75"/>
    </row>
    <row r="151" spans="4:19" ht="12.75">
      <c r="D151" s="9"/>
      <c r="E151" s="9"/>
      <c r="F151" s="9"/>
      <c r="G151" s="9"/>
      <c r="H151" s="9"/>
      <c r="I151" s="9"/>
      <c r="J151" s="9"/>
      <c r="K151" s="9"/>
      <c r="L151" s="9"/>
      <c r="M151" s="9"/>
      <c r="N151" s="9"/>
      <c r="O151" s="9"/>
      <c r="P151" s="9"/>
      <c r="Q151" s="9"/>
      <c r="R151" s="9"/>
      <c r="S151" s="82"/>
    </row>
    <row r="152" spans="4:19" ht="12.75">
      <c r="D152" s="9"/>
      <c r="E152" s="9"/>
      <c r="F152" s="9"/>
      <c r="G152" s="9"/>
      <c r="H152" s="9"/>
      <c r="I152" s="9"/>
      <c r="J152" s="9"/>
      <c r="K152" s="9"/>
      <c r="L152" s="9"/>
      <c r="M152" s="9"/>
      <c r="N152" s="9"/>
      <c r="O152" s="9"/>
      <c r="P152" s="9"/>
      <c r="Q152" s="9"/>
      <c r="R152" s="9"/>
      <c r="S152" s="82"/>
    </row>
    <row r="153" spans="4:19" ht="12.75">
      <c r="D153" s="9"/>
      <c r="E153" s="9"/>
      <c r="F153" s="9"/>
      <c r="G153" s="9"/>
      <c r="H153" s="9"/>
      <c r="I153" s="9"/>
      <c r="J153" s="9"/>
      <c r="K153" s="9"/>
      <c r="L153" s="9"/>
      <c r="M153" s="9"/>
      <c r="N153" s="9"/>
      <c r="O153" s="9"/>
      <c r="P153" s="9"/>
      <c r="Q153" s="9"/>
      <c r="R153" s="9"/>
      <c r="S153" s="75"/>
    </row>
    <row r="154" spans="4:19" ht="12.75">
      <c r="D154" s="9"/>
      <c r="E154" s="9"/>
      <c r="F154" s="9"/>
      <c r="G154" s="9"/>
      <c r="H154" s="9"/>
      <c r="I154" s="9"/>
      <c r="J154" s="9"/>
      <c r="K154" s="9"/>
      <c r="L154" s="9"/>
      <c r="M154" s="9"/>
      <c r="N154" s="9"/>
      <c r="O154" s="9"/>
      <c r="P154" s="9"/>
      <c r="Q154" s="9"/>
      <c r="R154" s="9"/>
      <c r="S154" s="75"/>
    </row>
    <row r="155" spans="4:19" ht="12.75">
      <c r="D155" s="9"/>
      <c r="E155" s="9"/>
      <c r="F155" s="9"/>
      <c r="G155" s="9"/>
      <c r="H155" s="9"/>
      <c r="I155" s="9"/>
      <c r="J155" s="9"/>
      <c r="K155" s="9"/>
      <c r="L155" s="9"/>
      <c r="M155" s="9"/>
      <c r="N155" s="9"/>
      <c r="O155" s="9"/>
      <c r="P155" s="9"/>
      <c r="Q155" s="9"/>
      <c r="R155" s="9"/>
      <c r="S155" s="82"/>
    </row>
    <row r="156" spans="4:19" ht="12.75">
      <c r="D156" s="9"/>
      <c r="E156" s="9"/>
      <c r="F156" s="9"/>
      <c r="G156" s="9"/>
      <c r="H156" s="9"/>
      <c r="I156" s="9"/>
      <c r="J156" s="9"/>
      <c r="K156" s="9"/>
      <c r="L156" s="9"/>
      <c r="M156" s="9"/>
      <c r="N156" s="9"/>
      <c r="O156" s="9"/>
      <c r="P156" s="9"/>
      <c r="Q156" s="9"/>
      <c r="R156" s="9"/>
      <c r="S156" s="82"/>
    </row>
    <row r="157" ht="12.75">
      <c r="S157" s="75"/>
    </row>
    <row r="158" ht="12.75">
      <c r="S158" s="75"/>
    </row>
    <row r="159" spans="1:31" ht="17.25" customHeight="1">
      <c r="A159" s="101"/>
      <c r="B159" s="102"/>
      <c r="C159" s="103"/>
      <c r="D159" s="104"/>
      <c r="E159" s="104"/>
      <c r="F159" s="104"/>
      <c r="G159" s="104"/>
      <c r="H159" s="104"/>
      <c r="I159" s="104"/>
      <c r="J159" s="104"/>
      <c r="K159" s="104"/>
      <c r="L159" s="104"/>
      <c r="M159" s="104"/>
      <c r="N159" s="104"/>
      <c r="O159" s="104"/>
      <c r="P159" s="104"/>
      <c r="Q159" s="104"/>
      <c r="R159" s="104"/>
      <c r="S159" s="104"/>
      <c r="T159" s="75"/>
      <c r="U159" s="75"/>
      <c r="V159" s="105"/>
      <c r="W159" s="105"/>
      <c r="X159" s="105"/>
      <c r="Y159" s="105"/>
      <c r="Z159" s="105"/>
      <c r="AA159" s="105"/>
      <c r="AB159" s="102"/>
      <c r="AC159" s="102"/>
      <c r="AD159" s="102"/>
      <c r="AE159" s="102"/>
    </row>
    <row r="160" spans="1:31" ht="12.75" customHeight="1">
      <c r="A160" s="101"/>
      <c r="B160" s="102"/>
      <c r="C160" s="103"/>
      <c r="D160" s="106"/>
      <c r="E160" s="106"/>
      <c r="F160" s="106"/>
      <c r="G160" s="106"/>
      <c r="H160" s="106"/>
      <c r="I160" s="106"/>
      <c r="J160" s="106"/>
      <c r="K160" s="106"/>
      <c r="L160" s="106"/>
      <c r="M160" s="106"/>
      <c r="N160" s="106"/>
      <c r="O160" s="106"/>
      <c r="P160" s="106"/>
      <c r="Q160" s="106"/>
      <c r="R160" s="106"/>
      <c r="S160" s="75"/>
      <c r="T160" s="107"/>
      <c r="U160" s="75"/>
      <c r="V160" s="108"/>
      <c r="W160" s="108"/>
      <c r="X160" s="108"/>
      <c r="Y160" s="108"/>
      <c r="Z160" s="108"/>
      <c r="AA160" s="108"/>
      <c r="AB160" s="75"/>
      <c r="AC160" s="107"/>
      <c r="AD160" s="75"/>
      <c r="AE160" s="107"/>
    </row>
    <row r="161" spans="1:31" ht="12.75">
      <c r="A161" s="101"/>
      <c r="B161" s="102"/>
      <c r="C161" s="103"/>
      <c r="D161" s="106"/>
      <c r="E161" s="106"/>
      <c r="F161" s="106"/>
      <c r="G161" s="106"/>
      <c r="H161" s="106"/>
      <c r="I161" s="106"/>
      <c r="J161" s="106"/>
      <c r="K161" s="106"/>
      <c r="L161" s="106"/>
      <c r="M161" s="106"/>
      <c r="N161" s="106"/>
      <c r="O161" s="106"/>
      <c r="P161" s="106"/>
      <c r="Q161" s="106"/>
      <c r="R161" s="106"/>
      <c r="S161" s="75"/>
      <c r="T161" s="107"/>
      <c r="U161" s="75"/>
      <c r="V161" s="109"/>
      <c r="W161" s="109"/>
      <c r="X161" s="109"/>
      <c r="Y161" s="109"/>
      <c r="Z161" s="109"/>
      <c r="AA161" s="109"/>
      <c r="AB161" s="109"/>
      <c r="AC161" s="107"/>
      <c r="AD161" s="75"/>
      <c r="AE161" s="107"/>
    </row>
    <row r="162" spans="1:31" ht="12.75">
      <c r="A162" s="101"/>
      <c r="B162" s="102"/>
      <c r="C162" s="103"/>
      <c r="D162" s="106"/>
      <c r="E162" s="106"/>
      <c r="F162" s="106"/>
      <c r="G162" s="106"/>
      <c r="H162" s="106"/>
      <c r="I162" s="106"/>
      <c r="J162" s="106"/>
      <c r="K162" s="106"/>
      <c r="L162" s="106"/>
      <c r="M162" s="106"/>
      <c r="N162" s="106"/>
      <c r="O162" s="106"/>
      <c r="P162" s="106"/>
      <c r="Q162" s="106"/>
      <c r="R162" s="106"/>
      <c r="S162" s="75"/>
      <c r="T162" s="107"/>
      <c r="U162" s="75"/>
      <c r="V162" s="110"/>
      <c r="W162" s="110"/>
      <c r="X162" s="110"/>
      <c r="Y162" s="110"/>
      <c r="Z162" s="110"/>
      <c r="AA162" s="110"/>
      <c r="AB162" s="109"/>
      <c r="AC162" s="107"/>
      <c r="AD162" s="75"/>
      <c r="AE162" s="107"/>
    </row>
    <row r="163" spans="1:31" ht="12.75">
      <c r="A163" s="101"/>
      <c r="B163" s="102"/>
      <c r="C163" s="103"/>
      <c r="D163" s="106"/>
      <c r="E163" s="106"/>
      <c r="F163" s="106"/>
      <c r="G163" s="106"/>
      <c r="H163" s="106"/>
      <c r="I163" s="106"/>
      <c r="J163" s="106"/>
      <c r="K163" s="106"/>
      <c r="L163" s="106"/>
      <c r="M163" s="106"/>
      <c r="N163" s="106"/>
      <c r="O163" s="106"/>
      <c r="P163" s="106"/>
      <c r="Q163" s="106"/>
      <c r="R163" s="106"/>
      <c r="S163" s="75"/>
      <c r="T163" s="107"/>
      <c r="U163" s="75"/>
      <c r="V163" s="109"/>
      <c r="W163" s="109"/>
      <c r="X163" s="109"/>
      <c r="Y163" s="109"/>
      <c r="Z163" s="109"/>
      <c r="AA163" s="109"/>
      <c r="AB163" s="31"/>
      <c r="AC163" s="107"/>
      <c r="AD163" s="75"/>
      <c r="AE163" s="107"/>
    </row>
    <row r="164" spans="1:31" ht="12.75" customHeight="1">
      <c r="A164" s="101"/>
      <c r="B164" s="102"/>
      <c r="C164" s="103"/>
      <c r="D164" s="111"/>
      <c r="E164" s="106"/>
      <c r="F164" s="111"/>
      <c r="G164" s="106"/>
      <c r="H164" s="106"/>
      <c r="I164" s="106"/>
      <c r="J164" s="106"/>
      <c r="K164" s="106"/>
      <c r="L164" s="106"/>
      <c r="M164" s="106"/>
      <c r="N164" s="106"/>
      <c r="O164" s="106"/>
      <c r="P164" s="106"/>
      <c r="Q164" s="106"/>
      <c r="R164" s="106"/>
      <c r="S164" s="106"/>
      <c r="T164" s="75"/>
      <c r="U164" s="75"/>
      <c r="V164" s="107"/>
      <c r="W164" s="102"/>
      <c r="X164" s="107"/>
      <c r="Y164" s="107"/>
      <c r="Z164" s="102"/>
      <c r="AA164" s="107"/>
      <c r="AB164" s="109"/>
      <c r="AC164" s="107"/>
      <c r="AD164" s="75"/>
      <c r="AE164" s="107"/>
    </row>
    <row r="165" spans="1:31" ht="12.75">
      <c r="A165" s="101"/>
      <c r="B165" s="102"/>
      <c r="C165" s="103"/>
      <c r="D165" s="111"/>
      <c r="E165" s="106"/>
      <c r="F165" s="111"/>
      <c r="G165" s="106"/>
      <c r="H165" s="82"/>
      <c r="I165" s="112"/>
      <c r="J165" s="112"/>
      <c r="K165" s="112"/>
      <c r="L165" s="112"/>
      <c r="M165" s="112"/>
      <c r="N165" s="112"/>
      <c r="O165" s="112"/>
      <c r="P165" s="112"/>
      <c r="Q165" s="112"/>
      <c r="R165" s="112"/>
      <c r="S165" s="106"/>
      <c r="T165" s="75"/>
      <c r="U165" s="75"/>
      <c r="V165" s="107"/>
      <c r="W165" s="102"/>
      <c r="X165" s="107"/>
      <c r="Y165" s="107"/>
      <c r="Z165" s="102"/>
      <c r="AA165" s="107"/>
      <c r="AB165" s="109"/>
      <c r="AC165" s="107"/>
      <c r="AD165" s="75"/>
      <c r="AE165" s="107"/>
    </row>
    <row r="166" spans="1:31" ht="12.75">
      <c r="A166" s="113"/>
      <c r="B166" s="114"/>
      <c r="C166" s="113"/>
      <c r="D166" s="115"/>
      <c r="E166" s="115"/>
      <c r="F166" s="115"/>
      <c r="G166" s="115"/>
      <c r="H166" s="115"/>
      <c r="I166" s="115"/>
      <c r="J166" s="115"/>
      <c r="K166" s="115"/>
      <c r="L166" s="115"/>
      <c r="M166" s="115"/>
      <c r="N166" s="115"/>
      <c r="O166" s="115"/>
      <c r="P166" s="115"/>
      <c r="Q166" s="115"/>
      <c r="R166" s="115"/>
      <c r="S166" s="115"/>
      <c r="T166" s="106"/>
      <c r="U166" s="106"/>
      <c r="V166" s="106"/>
      <c r="W166" s="106"/>
      <c r="X166" s="106"/>
      <c r="Y166" s="106"/>
      <c r="Z166" s="106"/>
      <c r="AA166" s="106"/>
      <c r="AB166" s="106"/>
      <c r="AC166" s="106"/>
      <c r="AD166" s="106"/>
      <c r="AE166" s="106"/>
    </row>
    <row r="167" spans="4:19" ht="12.75">
      <c r="D167" s="9"/>
      <c r="E167" s="9"/>
      <c r="F167" s="9"/>
      <c r="G167" s="9"/>
      <c r="H167" s="9"/>
      <c r="I167" s="9"/>
      <c r="J167" s="9"/>
      <c r="K167" s="9"/>
      <c r="L167" s="9"/>
      <c r="M167" s="9"/>
      <c r="N167" s="9"/>
      <c r="O167" s="9"/>
      <c r="P167" s="9"/>
      <c r="Q167" s="9"/>
      <c r="R167" s="9"/>
      <c r="S167" s="75"/>
    </row>
    <row r="168" spans="4:19" ht="12.75">
      <c r="D168" s="9"/>
      <c r="E168" s="9"/>
      <c r="F168" s="9"/>
      <c r="G168" s="9"/>
      <c r="H168" s="9"/>
      <c r="I168" s="9"/>
      <c r="J168" s="9"/>
      <c r="K168" s="9"/>
      <c r="L168" s="9"/>
      <c r="M168" s="9"/>
      <c r="N168" s="9"/>
      <c r="O168" s="9"/>
      <c r="P168" s="9"/>
      <c r="Q168" s="9"/>
      <c r="R168" s="9"/>
      <c r="S168" s="75"/>
    </row>
    <row r="169" spans="4:19" ht="12.75">
      <c r="D169" s="9"/>
      <c r="E169" s="9"/>
      <c r="F169" s="9"/>
      <c r="G169" s="9"/>
      <c r="H169" s="9"/>
      <c r="I169" s="9"/>
      <c r="J169" s="9"/>
      <c r="K169" s="9"/>
      <c r="L169" s="9"/>
      <c r="M169" s="9"/>
      <c r="N169" s="9"/>
      <c r="O169" s="9"/>
      <c r="P169" s="9"/>
      <c r="Q169" s="9"/>
      <c r="R169" s="9"/>
      <c r="S169" s="82"/>
    </row>
    <row r="170" spans="4:19" ht="12.75">
      <c r="D170" s="9"/>
      <c r="E170" s="9"/>
      <c r="F170" s="9"/>
      <c r="G170" s="9"/>
      <c r="H170" s="9"/>
      <c r="I170" s="9"/>
      <c r="J170" s="9"/>
      <c r="K170" s="9"/>
      <c r="L170" s="9"/>
      <c r="M170" s="9"/>
      <c r="N170" s="9"/>
      <c r="O170" s="9"/>
      <c r="P170" s="9"/>
      <c r="Q170" s="9"/>
      <c r="R170" s="9"/>
      <c r="S170" s="82"/>
    </row>
    <row r="171" spans="4:19" ht="12.75">
      <c r="D171" s="9"/>
      <c r="E171" s="9"/>
      <c r="F171" s="9"/>
      <c r="G171" s="9"/>
      <c r="H171" s="9"/>
      <c r="I171" s="9"/>
      <c r="J171" s="9"/>
      <c r="K171" s="9"/>
      <c r="L171" s="9"/>
      <c r="M171" s="9"/>
      <c r="N171" s="9"/>
      <c r="O171" s="9"/>
      <c r="P171" s="9"/>
      <c r="Q171" s="9"/>
      <c r="R171" s="9"/>
      <c r="S171" s="75"/>
    </row>
    <row r="172" spans="4:19" ht="12.75">
      <c r="D172" s="9"/>
      <c r="E172" s="9"/>
      <c r="F172" s="9"/>
      <c r="G172" s="9"/>
      <c r="H172" s="9"/>
      <c r="I172" s="9"/>
      <c r="J172" s="9"/>
      <c r="K172" s="9"/>
      <c r="L172" s="9"/>
      <c r="M172" s="9"/>
      <c r="N172" s="9"/>
      <c r="O172" s="9"/>
      <c r="P172" s="9"/>
      <c r="Q172" s="9"/>
      <c r="R172" s="9"/>
      <c r="S172" s="75"/>
    </row>
    <row r="173" spans="4:19" ht="12.75">
      <c r="D173" s="9"/>
      <c r="E173" s="9"/>
      <c r="F173" s="9"/>
      <c r="G173" s="9"/>
      <c r="H173" s="9"/>
      <c r="I173" s="9"/>
      <c r="J173" s="9"/>
      <c r="K173" s="9"/>
      <c r="L173" s="9"/>
      <c r="M173" s="9"/>
      <c r="N173" s="9"/>
      <c r="O173" s="9"/>
      <c r="P173" s="9"/>
      <c r="Q173" s="9"/>
      <c r="R173" s="9"/>
      <c r="S173" s="82"/>
    </row>
    <row r="174" spans="4:19" ht="12.75">
      <c r="D174" s="9"/>
      <c r="E174" s="9"/>
      <c r="F174" s="9"/>
      <c r="G174" s="9"/>
      <c r="H174" s="9"/>
      <c r="I174" s="9"/>
      <c r="J174" s="9"/>
      <c r="K174" s="9"/>
      <c r="L174" s="9"/>
      <c r="M174" s="9"/>
      <c r="N174" s="9"/>
      <c r="O174" s="9"/>
      <c r="P174" s="9"/>
      <c r="Q174" s="9"/>
      <c r="R174" s="9"/>
      <c r="S174" s="82"/>
    </row>
    <row r="175" spans="4:19" ht="12.75">
      <c r="D175" s="9"/>
      <c r="E175" s="9"/>
      <c r="F175" s="9"/>
      <c r="G175" s="9"/>
      <c r="H175" s="9"/>
      <c r="I175" s="9"/>
      <c r="J175" s="9"/>
      <c r="K175" s="9"/>
      <c r="L175" s="9"/>
      <c r="M175" s="9"/>
      <c r="N175" s="9"/>
      <c r="O175" s="9"/>
      <c r="P175" s="9"/>
      <c r="Q175" s="9"/>
      <c r="R175" s="9"/>
      <c r="S175" s="75"/>
    </row>
    <row r="176" spans="4:19" ht="12.75">
      <c r="D176" s="9"/>
      <c r="E176" s="9"/>
      <c r="F176" s="9"/>
      <c r="G176" s="9"/>
      <c r="H176" s="9"/>
      <c r="I176" s="9"/>
      <c r="J176" s="9"/>
      <c r="K176" s="9"/>
      <c r="L176" s="9"/>
      <c r="M176" s="9"/>
      <c r="N176" s="9"/>
      <c r="O176" s="9"/>
      <c r="P176" s="9"/>
      <c r="Q176" s="9"/>
      <c r="R176" s="9"/>
      <c r="S176" s="75"/>
    </row>
    <row r="177" spans="4:19" ht="12.75">
      <c r="D177" s="9"/>
      <c r="E177" s="9"/>
      <c r="F177" s="9"/>
      <c r="G177" s="9"/>
      <c r="H177" s="9"/>
      <c r="I177" s="9"/>
      <c r="J177" s="9"/>
      <c r="K177" s="9"/>
      <c r="L177" s="9"/>
      <c r="M177" s="9"/>
      <c r="N177" s="9"/>
      <c r="O177" s="9"/>
      <c r="P177" s="9"/>
      <c r="Q177" s="9"/>
      <c r="R177" s="9"/>
      <c r="S177" s="82"/>
    </row>
    <row r="178" spans="4:19" ht="12.75">
      <c r="D178" s="9"/>
      <c r="E178" s="9"/>
      <c r="F178" s="9"/>
      <c r="G178" s="9"/>
      <c r="H178" s="9"/>
      <c r="I178" s="9"/>
      <c r="J178" s="9"/>
      <c r="K178" s="9"/>
      <c r="L178" s="9"/>
      <c r="M178" s="9"/>
      <c r="N178" s="9"/>
      <c r="O178" s="9"/>
      <c r="P178" s="9"/>
      <c r="Q178" s="9"/>
      <c r="R178" s="9"/>
      <c r="S178" s="82"/>
    </row>
    <row r="179" spans="4:19" ht="12.75">
      <c r="D179" s="9"/>
      <c r="E179" s="9"/>
      <c r="F179" s="9"/>
      <c r="G179" s="9"/>
      <c r="H179" s="9"/>
      <c r="I179" s="9"/>
      <c r="J179" s="9"/>
      <c r="K179" s="9"/>
      <c r="L179" s="9"/>
      <c r="M179" s="9"/>
      <c r="N179" s="9"/>
      <c r="O179" s="9"/>
      <c r="P179" s="9"/>
      <c r="Q179" s="9"/>
      <c r="R179" s="9"/>
      <c r="S179" s="75"/>
    </row>
    <row r="180" spans="4:19" ht="12.75">
      <c r="D180" s="9"/>
      <c r="E180" s="9"/>
      <c r="F180" s="9"/>
      <c r="G180" s="9"/>
      <c r="H180" s="9"/>
      <c r="I180" s="9"/>
      <c r="J180" s="9"/>
      <c r="K180" s="9"/>
      <c r="L180" s="9"/>
      <c r="M180" s="9"/>
      <c r="N180" s="9"/>
      <c r="O180" s="9"/>
      <c r="P180" s="9"/>
      <c r="Q180" s="9"/>
      <c r="R180" s="9"/>
      <c r="S180" s="75"/>
    </row>
    <row r="181" spans="4:19" ht="12.75">
      <c r="D181" s="9"/>
      <c r="E181" s="9"/>
      <c r="F181" s="9"/>
      <c r="G181" s="9"/>
      <c r="H181" s="9"/>
      <c r="I181" s="9"/>
      <c r="J181" s="9"/>
      <c r="K181" s="9"/>
      <c r="L181" s="9"/>
      <c r="M181" s="9"/>
      <c r="N181" s="9"/>
      <c r="O181" s="9"/>
      <c r="P181" s="9"/>
      <c r="Q181" s="9"/>
      <c r="R181" s="9"/>
      <c r="S181" s="82"/>
    </row>
    <row r="182" spans="4:19" ht="12.75">
      <c r="D182" s="9"/>
      <c r="E182" s="9"/>
      <c r="F182" s="9"/>
      <c r="G182" s="9"/>
      <c r="H182" s="9"/>
      <c r="I182" s="9"/>
      <c r="J182" s="9"/>
      <c r="K182" s="9"/>
      <c r="L182" s="9"/>
      <c r="M182" s="9"/>
      <c r="N182" s="9"/>
      <c r="O182" s="9"/>
      <c r="P182" s="9"/>
      <c r="Q182" s="9"/>
      <c r="R182" s="9"/>
      <c r="S182" s="82"/>
    </row>
    <row r="183" spans="4:19" ht="12.75">
      <c r="D183" s="9"/>
      <c r="E183" s="9"/>
      <c r="F183" s="9"/>
      <c r="G183" s="9"/>
      <c r="H183" s="9"/>
      <c r="I183" s="9"/>
      <c r="J183" s="9"/>
      <c r="K183" s="9"/>
      <c r="L183" s="9"/>
      <c r="M183" s="9"/>
      <c r="N183" s="9"/>
      <c r="O183" s="9"/>
      <c r="P183" s="9"/>
      <c r="Q183" s="9"/>
      <c r="R183" s="9"/>
      <c r="S183" s="75"/>
    </row>
    <row r="184" spans="4:19" ht="12.75">
      <c r="D184" s="9"/>
      <c r="E184" s="9"/>
      <c r="F184" s="9"/>
      <c r="G184" s="9"/>
      <c r="H184" s="9"/>
      <c r="I184" s="9"/>
      <c r="J184" s="9"/>
      <c r="K184" s="9"/>
      <c r="L184" s="9"/>
      <c r="M184" s="9"/>
      <c r="N184" s="9"/>
      <c r="O184" s="9"/>
      <c r="P184" s="9"/>
      <c r="Q184" s="9"/>
      <c r="R184" s="9"/>
      <c r="S184" s="75"/>
    </row>
    <row r="185" spans="4:19" ht="12.75">
      <c r="D185" s="9"/>
      <c r="E185" s="9"/>
      <c r="F185" s="9"/>
      <c r="G185" s="9"/>
      <c r="H185" s="9"/>
      <c r="I185" s="9"/>
      <c r="J185" s="9"/>
      <c r="K185" s="9"/>
      <c r="L185" s="9"/>
      <c r="M185" s="9"/>
      <c r="N185" s="9"/>
      <c r="O185" s="9"/>
      <c r="P185" s="9"/>
      <c r="Q185" s="9"/>
      <c r="R185" s="9"/>
      <c r="S185" s="82"/>
    </row>
    <row r="186" spans="4:19" ht="12.75">
      <c r="D186" s="9"/>
      <c r="E186" s="9"/>
      <c r="F186" s="9"/>
      <c r="G186" s="9"/>
      <c r="H186" s="9"/>
      <c r="I186" s="9"/>
      <c r="J186" s="9"/>
      <c r="K186" s="9"/>
      <c r="L186" s="9"/>
      <c r="M186" s="9"/>
      <c r="N186" s="9"/>
      <c r="O186" s="9"/>
      <c r="P186" s="9"/>
      <c r="Q186" s="9"/>
      <c r="R186" s="9"/>
      <c r="S186" s="82"/>
    </row>
    <row r="187" spans="4:19" ht="12.75">
      <c r="D187" s="9"/>
      <c r="E187" s="9"/>
      <c r="F187" s="9"/>
      <c r="G187" s="9"/>
      <c r="H187" s="9"/>
      <c r="I187" s="9"/>
      <c r="J187" s="9"/>
      <c r="K187" s="9"/>
      <c r="L187" s="9"/>
      <c r="M187" s="9"/>
      <c r="N187" s="9"/>
      <c r="O187" s="9"/>
      <c r="P187" s="9"/>
      <c r="Q187" s="9"/>
      <c r="R187" s="9"/>
      <c r="S187" s="75"/>
    </row>
    <row r="188" spans="4:19" ht="12.75">
      <c r="D188" s="9"/>
      <c r="E188" s="9"/>
      <c r="F188" s="9"/>
      <c r="G188" s="9"/>
      <c r="H188" s="9"/>
      <c r="I188" s="9"/>
      <c r="J188" s="9"/>
      <c r="K188" s="9"/>
      <c r="L188" s="9"/>
      <c r="M188" s="9"/>
      <c r="N188" s="9"/>
      <c r="O188" s="9"/>
      <c r="P188" s="9"/>
      <c r="Q188" s="9"/>
      <c r="R188" s="9"/>
      <c r="S188" s="75"/>
    </row>
    <row r="189" spans="4:19" ht="12.75">
      <c r="D189" s="9"/>
      <c r="E189" s="9"/>
      <c r="F189" s="9"/>
      <c r="G189" s="9"/>
      <c r="H189" s="9"/>
      <c r="I189" s="9"/>
      <c r="J189" s="9"/>
      <c r="K189" s="9"/>
      <c r="L189" s="9"/>
      <c r="M189" s="9"/>
      <c r="N189" s="9"/>
      <c r="O189" s="9"/>
      <c r="P189" s="9"/>
      <c r="Q189" s="9"/>
      <c r="R189" s="9"/>
      <c r="S189" s="82"/>
    </row>
    <row r="190" spans="4:19" ht="12.75">
      <c r="D190" s="9"/>
      <c r="E190" s="9"/>
      <c r="F190" s="9"/>
      <c r="G190" s="9"/>
      <c r="H190" s="9"/>
      <c r="I190" s="9"/>
      <c r="J190" s="9"/>
      <c r="K190" s="9"/>
      <c r="L190" s="9"/>
      <c r="M190" s="9"/>
      <c r="N190" s="9"/>
      <c r="O190" s="9"/>
      <c r="P190" s="9"/>
      <c r="Q190" s="9"/>
      <c r="R190" s="9"/>
      <c r="S190" s="82"/>
    </row>
    <row r="191" spans="4:19" ht="12.75">
      <c r="D191" s="9"/>
      <c r="E191" s="9"/>
      <c r="F191" s="9"/>
      <c r="G191" s="9"/>
      <c r="H191" s="9"/>
      <c r="I191" s="9"/>
      <c r="J191" s="9"/>
      <c r="K191" s="9"/>
      <c r="L191" s="9"/>
      <c r="M191" s="9"/>
      <c r="N191" s="9"/>
      <c r="O191" s="9"/>
      <c r="P191" s="9"/>
      <c r="Q191" s="9"/>
      <c r="R191" s="9"/>
      <c r="S191" s="75"/>
    </row>
    <row r="192" spans="4:19" ht="12.75">
      <c r="D192" s="9"/>
      <c r="E192" s="9"/>
      <c r="F192" s="9"/>
      <c r="G192" s="9"/>
      <c r="H192" s="9"/>
      <c r="I192" s="9"/>
      <c r="J192" s="9"/>
      <c r="K192" s="9"/>
      <c r="L192" s="9"/>
      <c r="M192" s="9"/>
      <c r="N192" s="9"/>
      <c r="O192" s="9"/>
      <c r="P192" s="9"/>
      <c r="Q192" s="9"/>
      <c r="R192" s="9"/>
      <c r="S192" s="75"/>
    </row>
    <row r="193" spans="4:19" ht="12.75">
      <c r="D193" s="9"/>
      <c r="E193" s="9"/>
      <c r="F193" s="9"/>
      <c r="G193" s="9"/>
      <c r="H193" s="9"/>
      <c r="I193" s="9"/>
      <c r="J193" s="9"/>
      <c r="K193" s="9"/>
      <c r="L193" s="9"/>
      <c r="M193" s="9"/>
      <c r="N193" s="9"/>
      <c r="O193" s="9"/>
      <c r="P193" s="9"/>
      <c r="Q193" s="9"/>
      <c r="R193" s="9"/>
      <c r="S193" s="82"/>
    </row>
    <row r="194" spans="4:19" ht="12.75">
      <c r="D194" s="9"/>
      <c r="E194" s="9"/>
      <c r="F194" s="9"/>
      <c r="G194" s="9"/>
      <c r="H194" s="9"/>
      <c r="I194" s="9"/>
      <c r="J194" s="9"/>
      <c r="K194" s="9"/>
      <c r="L194" s="9"/>
      <c r="M194" s="9"/>
      <c r="N194" s="9"/>
      <c r="O194" s="9"/>
      <c r="P194" s="9"/>
      <c r="Q194" s="9"/>
      <c r="R194" s="9"/>
      <c r="S194" s="82"/>
    </row>
    <row r="195" spans="4:19" ht="12.75">
      <c r="D195" s="9"/>
      <c r="E195" s="9"/>
      <c r="F195" s="9"/>
      <c r="G195" s="9"/>
      <c r="H195" s="9"/>
      <c r="I195" s="9"/>
      <c r="J195" s="9"/>
      <c r="K195" s="9"/>
      <c r="L195" s="9"/>
      <c r="M195" s="9"/>
      <c r="N195" s="9"/>
      <c r="O195" s="9"/>
      <c r="P195" s="9"/>
      <c r="Q195" s="9"/>
      <c r="R195" s="9"/>
      <c r="S195" s="75"/>
    </row>
    <row r="196" spans="4:19" ht="12.75">
      <c r="D196" s="9"/>
      <c r="E196" s="9"/>
      <c r="F196" s="9"/>
      <c r="G196" s="9"/>
      <c r="H196" s="9"/>
      <c r="I196" s="9"/>
      <c r="J196" s="9"/>
      <c r="K196" s="9"/>
      <c r="L196" s="9"/>
      <c r="M196" s="9"/>
      <c r="N196" s="9"/>
      <c r="O196" s="9"/>
      <c r="P196" s="9"/>
      <c r="Q196" s="9"/>
      <c r="R196" s="9"/>
      <c r="S196" s="75"/>
    </row>
    <row r="197" spans="4:19" ht="12.75">
      <c r="D197" s="9"/>
      <c r="E197" s="9"/>
      <c r="F197" s="9"/>
      <c r="G197" s="9"/>
      <c r="H197" s="9"/>
      <c r="I197" s="9"/>
      <c r="J197" s="9"/>
      <c r="K197" s="9"/>
      <c r="L197" s="9"/>
      <c r="M197" s="9"/>
      <c r="N197" s="9"/>
      <c r="O197" s="9"/>
      <c r="P197" s="9"/>
      <c r="Q197" s="9"/>
      <c r="R197" s="9"/>
      <c r="S197" s="75"/>
    </row>
    <row r="198" spans="4:19" ht="12.75">
      <c r="D198" s="9"/>
      <c r="E198" s="9"/>
      <c r="F198" s="9"/>
      <c r="G198" s="9"/>
      <c r="H198" s="9"/>
      <c r="I198" s="9"/>
      <c r="J198" s="9"/>
      <c r="K198" s="9"/>
      <c r="L198" s="9"/>
      <c r="M198" s="9"/>
      <c r="N198" s="9"/>
      <c r="O198" s="9"/>
      <c r="P198" s="9"/>
      <c r="Q198" s="9"/>
      <c r="R198" s="9"/>
      <c r="S198" s="75"/>
    </row>
    <row r="199" spans="4:19" ht="12.75">
      <c r="D199" s="9"/>
      <c r="E199" s="9"/>
      <c r="F199" s="9"/>
      <c r="G199" s="9"/>
      <c r="H199" s="9"/>
      <c r="I199" s="9"/>
      <c r="J199" s="9"/>
      <c r="K199" s="9"/>
      <c r="L199" s="9"/>
      <c r="M199" s="9"/>
      <c r="N199" s="9"/>
      <c r="O199" s="9"/>
      <c r="P199" s="9"/>
      <c r="Q199" s="9"/>
      <c r="R199" s="9"/>
      <c r="S199" s="75"/>
    </row>
    <row r="200" spans="4:19" ht="12.75">
      <c r="D200" s="9"/>
      <c r="E200" s="9"/>
      <c r="F200" s="9"/>
      <c r="G200" s="9"/>
      <c r="H200" s="9"/>
      <c r="I200" s="9"/>
      <c r="J200" s="9"/>
      <c r="K200" s="9"/>
      <c r="L200" s="9"/>
      <c r="M200" s="9"/>
      <c r="N200" s="9"/>
      <c r="O200" s="9"/>
      <c r="P200" s="9"/>
      <c r="Q200" s="9"/>
      <c r="R200" s="9"/>
      <c r="S200" s="75"/>
    </row>
    <row r="201" spans="4:19" ht="12.75">
      <c r="D201" s="9"/>
      <c r="E201" s="9"/>
      <c r="F201" s="9"/>
      <c r="G201" s="9"/>
      <c r="H201" s="9"/>
      <c r="I201" s="9"/>
      <c r="J201" s="9"/>
      <c r="K201" s="9"/>
      <c r="L201" s="9"/>
      <c r="M201" s="9"/>
      <c r="N201" s="9"/>
      <c r="O201" s="9"/>
      <c r="P201" s="9"/>
      <c r="Q201" s="9"/>
      <c r="R201" s="9"/>
      <c r="S201" s="82"/>
    </row>
    <row r="202" spans="4:19" ht="12.75">
      <c r="D202" s="9"/>
      <c r="E202" s="9"/>
      <c r="F202" s="9"/>
      <c r="G202" s="9"/>
      <c r="H202" s="9"/>
      <c r="I202" s="9"/>
      <c r="J202" s="9"/>
      <c r="K202" s="9"/>
      <c r="L202" s="9"/>
      <c r="M202" s="9"/>
      <c r="N202" s="9"/>
      <c r="O202" s="9"/>
      <c r="P202" s="9"/>
      <c r="Q202" s="9"/>
      <c r="R202" s="9"/>
      <c r="S202" s="82"/>
    </row>
    <row r="203" ht="12.75">
      <c r="C203" s="36"/>
    </row>
    <row r="204" ht="12.75">
      <c r="AC204" s="38"/>
    </row>
    <row r="205" ht="12.75">
      <c r="X205" s="38"/>
    </row>
    <row r="206" ht="12.75">
      <c r="AE206" s="11"/>
    </row>
    <row r="207" spans="28:30" ht="12.75">
      <c r="AB207" s="11"/>
      <c r="AC207" s="11"/>
      <c r="AD207" s="11"/>
    </row>
    <row r="208" spans="29:30" ht="12.75">
      <c r="AC208" s="11"/>
      <c r="AD208" s="11"/>
    </row>
    <row r="209" spans="13:20" ht="12.75">
      <c r="M209" s="9"/>
      <c r="N209" s="9"/>
      <c r="O209" s="9"/>
      <c r="P209" s="9"/>
      <c r="Q209" s="9"/>
      <c r="R209" s="9"/>
      <c r="S209" s="10"/>
      <c r="T209" s="9"/>
    </row>
    <row r="211" spans="9:19" ht="12.75">
      <c r="I211" s="9"/>
      <c r="J211" s="9"/>
      <c r="K211" s="9"/>
      <c r="L211" s="9"/>
      <c r="M211" s="9"/>
      <c r="N211" s="9"/>
      <c r="O211" s="9"/>
      <c r="P211" s="9"/>
      <c r="Q211" s="9"/>
      <c r="R211" s="9"/>
      <c r="S211" s="10"/>
    </row>
    <row r="212" spans="20:29" ht="12.75">
      <c r="T212" s="115"/>
      <c r="U212" s="115"/>
      <c r="V212" s="115"/>
      <c r="W212" s="115"/>
      <c r="X212" s="115"/>
      <c r="Y212" s="115"/>
      <c r="Z212" s="115"/>
      <c r="AA212" s="115"/>
      <c r="AB212" s="115"/>
      <c r="AC212" s="115"/>
    </row>
    <row r="213" spans="20:29" ht="12.75">
      <c r="T213" s="115"/>
      <c r="U213" s="115"/>
      <c r="V213" s="115"/>
      <c r="W213" s="115"/>
      <c r="X213" s="115"/>
      <c r="Y213" s="115"/>
      <c r="Z213" s="115"/>
      <c r="AA213" s="115"/>
      <c r="AB213" s="115"/>
      <c r="AC213" s="115"/>
    </row>
    <row r="214" spans="1:2" ht="12.75">
      <c r="A214" s="21"/>
      <c r="B214" s="22"/>
    </row>
    <row r="215" spans="1:31" ht="12.75">
      <c r="A215" s="113"/>
      <c r="B215" s="114"/>
      <c r="C215" s="113"/>
      <c r="D215" s="115"/>
      <c r="E215" s="115"/>
      <c r="F215" s="115"/>
      <c r="G215" s="115"/>
      <c r="H215" s="115"/>
      <c r="I215" s="115"/>
      <c r="J215" s="115"/>
      <c r="K215" s="115"/>
      <c r="L215" s="115"/>
      <c r="M215" s="115"/>
      <c r="N215" s="115"/>
      <c r="O215" s="115"/>
      <c r="P215" s="115"/>
      <c r="Q215" s="115"/>
      <c r="R215" s="115"/>
      <c r="S215" s="115"/>
      <c r="T215" s="106"/>
      <c r="U215" s="106"/>
      <c r="V215" s="106"/>
      <c r="W215" s="106"/>
      <c r="X215" s="106"/>
      <c r="Y215" s="106"/>
      <c r="Z215" s="106"/>
      <c r="AA215" s="106"/>
      <c r="AB215" s="106"/>
      <c r="AC215" s="106"/>
      <c r="AD215" s="106"/>
      <c r="AE215" s="106"/>
    </row>
    <row r="216" spans="4:19" ht="12.75">
      <c r="D216" s="9"/>
      <c r="E216" s="9"/>
      <c r="F216" s="9"/>
      <c r="G216" s="9"/>
      <c r="H216" s="9"/>
      <c r="I216" s="9"/>
      <c r="J216" s="9"/>
      <c r="K216" s="9"/>
      <c r="L216" s="9"/>
      <c r="M216" s="9"/>
      <c r="N216" s="9"/>
      <c r="O216" s="9"/>
      <c r="P216" s="9"/>
      <c r="Q216" s="9"/>
      <c r="R216" s="9"/>
      <c r="S216" s="75"/>
    </row>
    <row r="217" spans="4:19" ht="12.75">
      <c r="D217" s="9"/>
      <c r="E217" s="9"/>
      <c r="F217" s="9"/>
      <c r="G217" s="9"/>
      <c r="H217" s="9"/>
      <c r="I217" s="9"/>
      <c r="J217" s="9"/>
      <c r="K217" s="9"/>
      <c r="L217" s="9"/>
      <c r="M217" s="9"/>
      <c r="N217" s="9"/>
      <c r="O217" s="9"/>
      <c r="P217" s="9"/>
      <c r="Q217" s="9"/>
      <c r="R217" s="9"/>
      <c r="S217" s="75"/>
    </row>
    <row r="218" spans="4:19" ht="12.75">
      <c r="D218" s="9"/>
      <c r="E218" s="9"/>
      <c r="F218" s="9"/>
      <c r="G218" s="9"/>
      <c r="H218" s="9"/>
      <c r="I218" s="9"/>
      <c r="J218" s="9"/>
      <c r="K218" s="9"/>
      <c r="L218" s="9"/>
      <c r="M218" s="9"/>
      <c r="N218" s="9"/>
      <c r="O218" s="9"/>
      <c r="P218" s="9"/>
      <c r="Q218" s="9"/>
      <c r="R218" s="9"/>
      <c r="S218" s="82"/>
    </row>
    <row r="219" spans="4:19" ht="12.75">
      <c r="D219" s="9"/>
      <c r="E219" s="9"/>
      <c r="F219" s="9"/>
      <c r="G219" s="9"/>
      <c r="H219" s="9"/>
      <c r="I219" s="9"/>
      <c r="J219" s="9"/>
      <c r="K219" s="9"/>
      <c r="L219" s="9"/>
      <c r="M219" s="9"/>
      <c r="N219" s="9"/>
      <c r="O219" s="9"/>
      <c r="P219" s="9"/>
      <c r="Q219" s="9"/>
      <c r="R219" s="9"/>
      <c r="S219" s="82"/>
    </row>
    <row r="220" spans="4:19" ht="12.75">
      <c r="D220" s="9"/>
      <c r="E220" s="9"/>
      <c r="F220" s="9"/>
      <c r="G220" s="9"/>
      <c r="H220" s="9"/>
      <c r="I220" s="9"/>
      <c r="J220" s="9"/>
      <c r="K220" s="9"/>
      <c r="L220" s="9"/>
      <c r="M220" s="9"/>
      <c r="N220" s="9"/>
      <c r="O220" s="9"/>
      <c r="P220" s="9"/>
      <c r="Q220" s="9"/>
      <c r="R220" s="9"/>
      <c r="S220" s="75"/>
    </row>
    <row r="221" spans="4:19" ht="12.75">
      <c r="D221" s="9"/>
      <c r="E221" s="9"/>
      <c r="F221" s="9"/>
      <c r="G221" s="9"/>
      <c r="H221" s="9"/>
      <c r="I221" s="9"/>
      <c r="J221" s="9"/>
      <c r="K221" s="9"/>
      <c r="L221" s="9"/>
      <c r="M221" s="9"/>
      <c r="N221" s="9"/>
      <c r="O221" s="9"/>
      <c r="P221" s="9"/>
      <c r="Q221" s="9"/>
      <c r="R221" s="9"/>
      <c r="S221" s="75"/>
    </row>
    <row r="222" spans="4:19" ht="12.75">
      <c r="D222" s="9"/>
      <c r="E222" s="9"/>
      <c r="F222" s="9"/>
      <c r="G222" s="9"/>
      <c r="H222" s="9"/>
      <c r="I222" s="9"/>
      <c r="J222" s="9"/>
      <c r="K222" s="9"/>
      <c r="L222" s="9"/>
      <c r="M222" s="9"/>
      <c r="N222" s="9"/>
      <c r="O222" s="9"/>
      <c r="P222" s="9"/>
      <c r="Q222" s="9"/>
      <c r="R222" s="9"/>
      <c r="S222" s="82"/>
    </row>
    <row r="223" spans="4:19" ht="12.75">
      <c r="D223" s="9"/>
      <c r="E223" s="9"/>
      <c r="F223" s="9"/>
      <c r="G223" s="9"/>
      <c r="H223" s="9"/>
      <c r="I223" s="9"/>
      <c r="J223" s="9"/>
      <c r="K223" s="9"/>
      <c r="L223" s="9"/>
      <c r="M223" s="9"/>
      <c r="N223" s="9"/>
      <c r="O223" s="9"/>
      <c r="P223" s="9"/>
      <c r="Q223" s="9"/>
      <c r="R223" s="9"/>
      <c r="S223" s="82"/>
    </row>
    <row r="224" spans="4:19" ht="12.75">
      <c r="D224" s="9"/>
      <c r="E224" s="9"/>
      <c r="F224" s="9"/>
      <c r="G224" s="9"/>
      <c r="H224" s="9"/>
      <c r="I224" s="9"/>
      <c r="J224" s="9"/>
      <c r="K224" s="9"/>
      <c r="L224" s="9"/>
      <c r="M224" s="9"/>
      <c r="N224" s="9"/>
      <c r="O224" s="9"/>
      <c r="P224" s="9"/>
      <c r="Q224" s="9"/>
      <c r="R224" s="9"/>
      <c r="S224" s="75"/>
    </row>
    <row r="225" spans="4:19" ht="12.75">
      <c r="D225" s="9"/>
      <c r="E225" s="9"/>
      <c r="F225" s="9"/>
      <c r="G225" s="9"/>
      <c r="H225" s="9"/>
      <c r="I225" s="9"/>
      <c r="J225" s="9"/>
      <c r="K225" s="9"/>
      <c r="L225" s="9"/>
      <c r="M225" s="9"/>
      <c r="N225" s="9"/>
      <c r="O225" s="9"/>
      <c r="P225" s="9"/>
      <c r="Q225" s="9"/>
      <c r="R225" s="9"/>
      <c r="S225" s="75"/>
    </row>
    <row r="226" spans="4:19" ht="12.75">
      <c r="D226" s="9"/>
      <c r="E226" s="9"/>
      <c r="F226" s="9"/>
      <c r="G226" s="9"/>
      <c r="H226" s="9"/>
      <c r="I226" s="9"/>
      <c r="J226" s="9"/>
      <c r="K226" s="9"/>
      <c r="L226" s="9"/>
      <c r="M226" s="9"/>
      <c r="N226" s="9"/>
      <c r="O226" s="9"/>
      <c r="P226" s="9"/>
      <c r="Q226" s="9"/>
      <c r="R226" s="9"/>
      <c r="S226" s="82"/>
    </row>
    <row r="227" spans="4:19" ht="12.75">
      <c r="D227" s="9"/>
      <c r="E227" s="9"/>
      <c r="F227" s="9"/>
      <c r="G227" s="9"/>
      <c r="H227" s="9"/>
      <c r="I227" s="9"/>
      <c r="J227" s="9"/>
      <c r="K227" s="9"/>
      <c r="L227" s="9"/>
      <c r="M227" s="9"/>
      <c r="N227" s="9"/>
      <c r="O227" s="9"/>
      <c r="P227" s="9"/>
      <c r="Q227" s="9"/>
      <c r="R227" s="9"/>
      <c r="S227" s="82"/>
    </row>
    <row r="228" spans="4:19" ht="12.75">
      <c r="D228" s="9"/>
      <c r="E228" s="9"/>
      <c r="F228" s="9"/>
      <c r="G228" s="9"/>
      <c r="H228" s="9"/>
      <c r="I228" s="9"/>
      <c r="J228" s="9"/>
      <c r="K228" s="9"/>
      <c r="L228" s="9"/>
      <c r="M228" s="9"/>
      <c r="N228" s="9"/>
      <c r="O228" s="9"/>
      <c r="P228" s="9"/>
      <c r="Q228" s="9"/>
      <c r="R228" s="9"/>
      <c r="S228" s="75"/>
    </row>
    <row r="229" spans="4:19" ht="12.75">
      <c r="D229" s="9"/>
      <c r="E229" s="9"/>
      <c r="F229" s="9"/>
      <c r="G229" s="9"/>
      <c r="H229" s="9"/>
      <c r="I229" s="9"/>
      <c r="J229" s="9"/>
      <c r="K229" s="9"/>
      <c r="L229" s="9"/>
      <c r="M229" s="9"/>
      <c r="N229" s="9"/>
      <c r="O229" s="9"/>
      <c r="P229" s="9"/>
      <c r="Q229" s="9"/>
      <c r="R229" s="9"/>
      <c r="S229" s="75"/>
    </row>
    <row r="230" spans="4:19" ht="12.75">
      <c r="D230" s="9"/>
      <c r="E230" s="9"/>
      <c r="F230" s="9"/>
      <c r="G230" s="9"/>
      <c r="H230" s="9"/>
      <c r="I230" s="9"/>
      <c r="J230" s="9"/>
      <c r="K230" s="9"/>
      <c r="L230" s="9"/>
      <c r="M230" s="9"/>
      <c r="N230" s="9"/>
      <c r="O230" s="9"/>
      <c r="P230" s="9"/>
      <c r="Q230" s="9"/>
      <c r="R230" s="9"/>
      <c r="S230" s="82"/>
    </row>
    <row r="231" spans="4:19" ht="12.75">
      <c r="D231" s="9"/>
      <c r="E231" s="9"/>
      <c r="F231" s="9"/>
      <c r="G231" s="9"/>
      <c r="H231" s="9"/>
      <c r="I231" s="9"/>
      <c r="J231" s="9"/>
      <c r="K231" s="9"/>
      <c r="L231" s="9"/>
      <c r="M231" s="9"/>
      <c r="N231" s="9"/>
      <c r="O231" s="9"/>
      <c r="P231" s="9"/>
      <c r="Q231" s="9"/>
      <c r="R231" s="9"/>
      <c r="S231" s="82"/>
    </row>
    <row r="232" spans="4:19" ht="12.75">
      <c r="D232" s="9"/>
      <c r="E232" s="9"/>
      <c r="F232" s="9"/>
      <c r="G232" s="9"/>
      <c r="H232" s="9"/>
      <c r="I232" s="9"/>
      <c r="J232" s="9"/>
      <c r="K232" s="9"/>
      <c r="L232" s="9"/>
      <c r="M232" s="9"/>
      <c r="N232" s="9"/>
      <c r="O232" s="9"/>
      <c r="P232" s="9"/>
      <c r="Q232" s="9"/>
      <c r="R232" s="9"/>
      <c r="S232" s="75"/>
    </row>
    <row r="233" spans="4:19" ht="12.75">
      <c r="D233" s="9"/>
      <c r="E233" s="9"/>
      <c r="F233" s="9"/>
      <c r="G233" s="9"/>
      <c r="H233" s="9"/>
      <c r="I233" s="9"/>
      <c r="J233" s="9"/>
      <c r="K233" s="9"/>
      <c r="L233" s="9"/>
      <c r="M233" s="9"/>
      <c r="N233" s="9"/>
      <c r="O233" s="9"/>
      <c r="P233" s="9"/>
      <c r="Q233" s="9"/>
      <c r="R233" s="9"/>
      <c r="S233" s="75"/>
    </row>
    <row r="234" spans="4:19" ht="12.75">
      <c r="D234" s="9"/>
      <c r="E234" s="9"/>
      <c r="F234" s="9"/>
      <c r="G234" s="9"/>
      <c r="H234" s="9"/>
      <c r="I234" s="9"/>
      <c r="J234" s="9"/>
      <c r="K234" s="9"/>
      <c r="L234" s="9"/>
      <c r="M234" s="9"/>
      <c r="N234" s="9"/>
      <c r="O234" s="9"/>
      <c r="P234" s="9"/>
      <c r="Q234" s="9"/>
      <c r="R234" s="9"/>
      <c r="S234" s="82"/>
    </row>
    <row r="235" spans="4:19" ht="12.75">
      <c r="D235" s="9"/>
      <c r="E235" s="9"/>
      <c r="F235" s="9"/>
      <c r="G235" s="9"/>
      <c r="H235" s="9"/>
      <c r="I235" s="9"/>
      <c r="J235" s="9"/>
      <c r="K235" s="9"/>
      <c r="L235" s="9"/>
      <c r="M235" s="9"/>
      <c r="N235" s="9"/>
      <c r="O235" s="9"/>
      <c r="P235" s="9"/>
      <c r="Q235" s="9"/>
      <c r="R235" s="9"/>
      <c r="S235" s="82"/>
    </row>
    <row r="236" spans="4:19" ht="12.75">
      <c r="D236" s="9"/>
      <c r="E236" s="9"/>
      <c r="F236" s="9"/>
      <c r="G236" s="9"/>
      <c r="H236" s="9"/>
      <c r="I236" s="9"/>
      <c r="J236" s="9"/>
      <c r="K236" s="9"/>
      <c r="L236" s="9"/>
      <c r="M236" s="9"/>
      <c r="N236" s="9"/>
      <c r="O236" s="9"/>
      <c r="P236" s="9"/>
      <c r="Q236" s="9"/>
      <c r="R236" s="9"/>
      <c r="S236" s="75"/>
    </row>
    <row r="237" spans="4:19" ht="12.75">
      <c r="D237" s="9"/>
      <c r="E237" s="9"/>
      <c r="F237" s="9"/>
      <c r="G237" s="9"/>
      <c r="H237" s="9"/>
      <c r="I237" s="9"/>
      <c r="J237" s="9"/>
      <c r="K237" s="9"/>
      <c r="L237" s="9"/>
      <c r="M237" s="9"/>
      <c r="N237" s="9"/>
      <c r="O237" s="9"/>
      <c r="P237" s="9"/>
      <c r="Q237" s="9"/>
      <c r="R237" s="9"/>
      <c r="S237" s="75"/>
    </row>
    <row r="238" spans="4:19" ht="12.75">
      <c r="D238" s="9"/>
      <c r="E238" s="9"/>
      <c r="F238" s="9"/>
      <c r="G238" s="9"/>
      <c r="H238" s="9"/>
      <c r="I238" s="9"/>
      <c r="J238" s="9"/>
      <c r="K238" s="9"/>
      <c r="L238" s="9"/>
      <c r="M238" s="9"/>
      <c r="N238" s="9"/>
      <c r="O238" s="9"/>
      <c r="P238" s="9"/>
      <c r="Q238" s="9"/>
      <c r="R238" s="9"/>
      <c r="S238" s="82"/>
    </row>
    <row r="239" spans="4:19" ht="12.75">
      <c r="D239" s="9"/>
      <c r="E239" s="9"/>
      <c r="F239" s="9"/>
      <c r="G239" s="9"/>
      <c r="H239" s="9"/>
      <c r="I239" s="9"/>
      <c r="J239" s="9"/>
      <c r="K239" s="9"/>
      <c r="L239" s="9"/>
      <c r="M239" s="9"/>
      <c r="N239" s="9"/>
      <c r="O239" s="9"/>
      <c r="P239" s="9"/>
      <c r="Q239" s="9"/>
      <c r="R239" s="9"/>
      <c r="S239" s="82"/>
    </row>
    <row r="240" spans="4:19" ht="12.75">
      <c r="D240" s="9"/>
      <c r="E240" s="9"/>
      <c r="F240" s="9"/>
      <c r="G240" s="9"/>
      <c r="H240" s="9"/>
      <c r="I240" s="9"/>
      <c r="J240" s="9"/>
      <c r="K240" s="9"/>
      <c r="L240" s="9"/>
      <c r="M240" s="9"/>
      <c r="N240" s="9"/>
      <c r="O240" s="9"/>
      <c r="P240" s="9"/>
      <c r="Q240" s="9"/>
      <c r="R240" s="9"/>
      <c r="S240" s="75"/>
    </row>
    <row r="241" spans="4:19" ht="12.75">
      <c r="D241" s="9"/>
      <c r="E241" s="9"/>
      <c r="F241" s="9"/>
      <c r="G241" s="9"/>
      <c r="H241" s="9"/>
      <c r="I241" s="9"/>
      <c r="J241" s="9"/>
      <c r="K241" s="9"/>
      <c r="L241" s="9"/>
      <c r="M241" s="9"/>
      <c r="N241" s="9"/>
      <c r="O241" s="9"/>
      <c r="P241" s="9"/>
      <c r="Q241" s="9"/>
      <c r="R241" s="9"/>
      <c r="S241" s="75"/>
    </row>
    <row r="242" spans="4:19" ht="12.75">
      <c r="D242" s="9"/>
      <c r="E242" s="9"/>
      <c r="F242" s="9"/>
      <c r="G242" s="9"/>
      <c r="H242" s="9"/>
      <c r="I242" s="9"/>
      <c r="J242" s="9"/>
      <c r="K242" s="9"/>
      <c r="L242" s="9"/>
      <c r="M242" s="9"/>
      <c r="N242" s="9"/>
      <c r="O242" s="9"/>
      <c r="P242" s="9"/>
      <c r="Q242" s="9"/>
      <c r="R242" s="9"/>
      <c r="S242" s="82"/>
    </row>
    <row r="243" spans="4:19" ht="12.75">
      <c r="D243" s="9"/>
      <c r="E243" s="9"/>
      <c r="F243" s="9"/>
      <c r="G243" s="9"/>
      <c r="H243" s="9"/>
      <c r="I243" s="9"/>
      <c r="J243" s="9"/>
      <c r="K243" s="9"/>
      <c r="L243" s="9"/>
      <c r="M243" s="9"/>
      <c r="N243" s="9"/>
      <c r="O243" s="9"/>
      <c r="P243" s="9"/>
      <c r="Q243" s="9"/>
      <c r="R243" s="9"/>
      <c r="S243" s="82"/>
    </row>
    <row r="244" spans="4:19" ht="12.75">
      <c r="D244" s="9"/>
      <c r="E244" s="9"/>
      <c r="F244" s="9"/>
      <c r="G244" s="9"/>
      <c r="H244" s="9"/>
      <c r="I244" s="9"/>
      <c r="J244" s="9"/>
      <c r="K244" s="9"/>
      <c r="L244" s="9"/>
      <c r="M244" s="9"/>
      <c r="N244" s="9"/>
      <c r="O244" s="9"/>
      <c r="P244" s="9"/>
      <c r="Q244" s="9"/>
      <c r="R244" s="9"/>
      <c r="S244" s="75"/>
    </row>
    <row r="245" spans="4:19" ht="12.75">
      <c r="D245" s="9"/>
      <c r="E245" s="9"/>
      <c r="F245" s="9"/>
      <c r="G245" s="9"/>
      <c r="H245" s="9"/>
      <c r="I245" s="9"/>
      <c r="J245" s="9"/>
      <c r="K245" s="9"/>
      <c r="L245" s="9"/>
      <c r="M245" s="9"/>
      <c r="N245" s="9"/>
      <c r="O245" s="9"/>
      <c r="P245" s="9"/>
      <c r="Q245" s="9"/>
      <c r="R245" s="9"/>
      <c r="S245" s="75"/>
    </row>
    <row r="246" spans="4:19" ht="12.75">
      <c r="D246" s="9"/>
      <c r="E246" s="9"/>
      <c r="F246" s="9"/>
      <c r="G246" s="9"/>
      <c r="H246" s="9"/>
      <c r="I246" s="9"/>
      <c r="J246" s="9"/>
      <c r="K246" s="9"/>
      <c r="L246" s="9"/>
      <c r="M246" s="9"/>
      <c r="N246" s="9"/>
      <c r="O246" s="9"/>
      <c r="P246" s="9"/>
      <c r="Q246" s="9"/>
      <c r="R246" s="9"/>
      <c r="S246" s="75"/>
    </row>
    <row r="247" spans="4:19" ht="12.75">
      <c r="D247" s="9"/>
      <c r="E247" s="9"/>
      <c r="F247" s="9"/>
      <c r="G247" s="9"/>
      <c r="H247" s="9"/>
      <c r="I247" s="9"/>
      <c r="J247" s="9"/>
      <c r="K247" s="9"/>
      <c r="L247" s="9"/>
      <c r="M247" s="9"/>
      <c r="N247" s="9"/>
      <c r="O247" s="9"/>
      <c r="P247" s="9"/>
      <c r="Q247" s="9"/>
      <c r="R247" s="9"/>
      <c r="S247" s="75"/>
    </row>
    <row r="248" spans="4:19" ht="12.75">
      <c r="D248" s="9"/>
      <c r="E248" s="9"/>
      <c r="F248" s="9"/>
      <c r="G248" s="9"/>
      <c r="H248" s="9"/>
      <c r="I248" s="9"/>
      <c r="J248" s="9"/>
      <c r="K248" s="9"/>
      <c r="L248" s="9"/>
      <c r="M248" s="9"/>
      <c r="N248" s="9"/>
      <c r="O248" s="9"/>
      <c r="P248" s="9"/>
      <c r="Q248" s="9"/>
      <c r="R248" s="9"/>
      <c r="S248" s="75"/>
    </row>
    <row r="249" spans="4:19" ht="12.75">
      <c r="D249" s="9"/>
      <c r="E249" s="9"/>
      <c r="F249" s="9"/>
      <c r="G249" s="9"/>
      <c r="H249" s="9"/>
      <c r="I249" s="9"/>
      <c r="J249" s="9"/>
      <c r="K249" s="9"/>
      <c r="L249" s="9"/>
      <c r="M249" s="9"/>
      <c r="N249" s="9"/>
      <c r="O249" s="9"/>
      <c r="P249" s="9"/>
      <c r="Q249" s="9"/>
      <c r="R249" s="9"/>
      <c r="S249" s="75"/>
    </row>
    <row r="250" spans="4:19" ht="12.75">
      <c r="D250" s="9"/>
      <c r="E250" s="9"/>
      <c r="F250" s="9"/>
      <c r="G250" s="9"/>
      <c r="H250" s="9"/>
      <c r="I250" s="9"/>
      <c r="J250" s="9"/>
      <c r="K250" s="9"/>
      <c r="L250" s="9"/>
      <c r="M250" s="9"/>
      <c r="N250" s="9"/>
      <c r="O250" s="9"/>
      <c r="P250" s="9"/>
      <c r="Q250" s="9"/>
      <c r="R250" s="9"/>
      <c r="S250" s="82"/>
    </row>
    <row r="251" spans="4:19" ht="12.75">
      <c r="D251" s="9"/>
      <c r="E251" s="9"/>
      <c r="F251" s="9"/>
      <c r="G251" s="9"/>
      <c r="H251" s="9"/>
      <c r="I251" s="9"/>
      <c r="J251" s="9"/>
      <c r="K251" s="9"/>
      <c r="L251" s="9"/>
      <c r="M251" s="9"/>
      <c r="N251" s="9"/>
      <c r="O251" s="9"/>
      <c r="P251" s="9"/>
      <c r="Q251" s="9"/>
      <c r="R251" s="9"/>
      <c r="S251" s="82"/>
    </row>
    <row r="253" ht="12.75">
      <c r="C253" s="36"/>
    </row>
  </sheetData>
  <mergeCells count="107">
    <mergeCell ref="X18:X19"/>
    <mergeCell ref="Y18:Y19"/>
    <mergeCell ref="C6:AA6"/>
    <mergeCell ref="C8:AA8"/>
    <mergeCell ref="W10:X10"/>
    <mergeCell ref="Y10:Z10"/>
    <mergeCell ref="W11:X11"/>
    <mergeCell ref="Y11:Z11"/>
    <mergeCell ref="Z18:Z19"/>
    <mergeCell ref="V14:AA14"/>
    <mergeCell ref="AA18:AA19"/>
    <mergeCell ref="V15:AA15"/>
    <mergeCell ref="V18:V19"/>
    <mergeCell ref="W18:W19"/>
    <mergeCell ref="V16:AA16"/>
    <mergeCell ref="V17:AA17"/>
    <mergeCell ref="AB14:AE14"/>
    <mergeCell ref="AB12:AC12"/>
    <mergeCell ref="AD12:AE12"/>
    <mergeCell ref="T14:U14"/>
    <mergeCell ref="A14:A19"/>
    <mergeCell ref="B14:B19"/>
    <mergeCell ref="C14:C19"/>
    <mergeCell ref="D14:S14"/>
    <mergeCell ref="D17:S17"/>
    <mergeCell ref="T15:T17"/>
    <mergeCell ref="U15:U17"/>
    <mergeCell ref="T18:U18"/>
    <mergeCell ref="T19:U19"/>
    <mergeCell ref="AD4:AE4"/>
    <mergeCell ref="AD5:AE5"/>
    <mergeCell ref="AD6:AE6"/>
    <mergeCell ref="AD7:AE7"/>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D122:S122"/>
    <mergeCell ref="T122:U122"/>
    <mergeCell ref="T123:T125"/>
    <mergeCell ref="U123:U125"/>
    <mergeCell ref="T126:U126"/>
    <mergeCell ref="T127:U127"/>
    <mergeCell ref="B22:B24"/>
    <mergeCell ref="B26:B28"/>
    <mergeCell ref="B30:B32"/>
    <mergeCell ref="B34:B36"/>
    <mergeCell ref="B38:B40"/>
    <mergeCell ref="B42:B44"/>
    <mergeCell ref="B46:B48"/>
    <mergeCell ref="B50:B52"/>
    <mergeCell ref="B54:B56"/>
    <mergeCell ref="B58:B60"/>
    <mergeCell ref="B62:B64"/>
    <mergeCell ref="B66:B68"/>
    <mergeCell ref="B70:B72"/>
    <mergeCell ref="B74:B76"/>
    <mergeCell ref="B78:B80"/>
    <mergeCell ref="B82:B84"/>
    <mergeCell ref="B86:B88"/>
    <mergeCell ref="B90:B92"/>
    <mergeCell ref="B94:B96"/>
    <mergeCell ref="B98:B100"/>
    <mergeCell ref="B102:B104"/>
    <mergeCell ref="B106:B108"/>
    <mergeCell ref="A21:A24"/>
    <mergeCell ref="A25:A28"/>
    <mergeCell ref="A29:A32"/>
    <mergeCell ref="A33:A36"/>
    <mergeCell ref="A37:A40"/>
    <mergeCell ref="A41:A44"/>
    <mergeCell ref="A45:A48"/>
    <mergeCell ref="A49:A52"/>
    <mergeCell ref="A77:A80"/>
    <mergeCell ref="A81:A84"/>
    <mergeCell ref="A53:A56"/>
    <mergeCell ref="A57:A60"/>
    <mergeCell ref="A61:A64"/>
    <mergeCell ref="A65:A68"/>
    <mergeCell ref="D125:S125"/>
    <mergeCell ref="Y12:Z12"/>
    <mergeCell ref="A101:A104"/>
    <mergeCell ref="A105:A108"/>
    <mergeCell ref="A85:A88"/>
    <mergeCell ref="A89:A92"/>
    <mergeCell ref="A93:A96"/>
    <mergeCell ref="A97:A100"/>
    <mergeCell ref="A69:A72"/>
    <mergeCell ref="A73:A76"/>
  </mergeCells>
  <printOptions/>
  <pageMargins left="0.3937007874015748" right="0.4724409448818898" top="0.31496062992125984" bottom="0.3937007874015748" header="0" footer="0.15748031496062992"/>
  <pageSetup blackAndWhite="1" fitToHeight="0" fitToWidth="1" horizontalDpi="300" verticalDpi="300" orientation="landscape" paperSize="9" scale="93" r:id="rId3"/>
  <headerFooter alignWithMargins="0">
    <oddFooter>&amp;C- &amp;P -</oddFooter>
  </headerFooter>
  <rowBreaks count="2" manualBreakCount="2">
    <brk id="44" max="30" man="1"/>
    <brk id="80" max="30" man="1"/>
  </rowBreaks>
  <legacyDrawing r:id="rId2"/>
</worksheet>
</file>

<file path=xl/worksheets/sheet2.xml><?xml version="1.0" encoding="utf-8"?>
<worksheet xmlns="http://schemas.openxmlformats.org/spreadsheetml/2006/main" xmlns:r="http://schemas.openxmlformats.org/officeDocument/2006/relationships">
  <dimension ref="A1:AJ253"/>
  <sheetViews>
    <sheetView zoomScale="110" zoomScaleNormal="110" zoomScaleSheetLayoutView="100" workbookViewId="0" topLeftCell="F53">
      <selection activeCell="AG17" sqref="AG17"/>
    </sheetView>
  </sheetViews>
  <sheetFormatPr defaultColWidth="9.140625" defaultRowHeight="12.75"/>
  <cols>
    <col min="1" max="1" width="2.8515625" style="1" customWidth="1"/>
    <col min="2" max="2" width="17.7109375" style="2" customWidth="1"/>
    <col min="3" max="3" width="3.28125" style="1" customWidth="1"/>
    <col min="4" max="18" width="3.421875" style="3" customWidth="1"/>
    <col min="19" max="19" width="3.421875" style="4" customWidth="1"/>
    <col min="20" max="20" width="4.57421875" style="3" customWidth="1"/>
    <col min="21" max="21" width="5.28125" style="3" customWidth="1"/>
    <col min="22" max="22" width="6.140625" style="3" customWidth="1"/>
    <col min="23" max="23" width="7.421875" style="3" customWidth="1"/>
    <col min="24" max="24" width="6.7109375" style="3" customWidth="1"/>
    <col min="25" max="25" width="6.140625" style="3" customWidth="1"/>
    <col min="26" max="26" width="7.421875" style="3" customWidth="1"/>
    <col min="27" max="27" width="6.57421875" style="3" customWidth="1"/>
    <col min="28" max="28" width="5.7109375" style="3" customWidth="1"/>
    <col min="29" max="29" width="6.00390625" style="3" customWidth="1"/>
    <col min="30" max="30" width="5.7109375" style="3" customWidth="1"/>
    <col min="31" max="31" width="6.00390625" style="3" customWidth="1"/>
    <col min="32" max="32" width="0.85546875" style="2" customWidth="1"/>
    <col min="33" max="33" width="3.421875" style="3" customWidth="1"/>
    <col min="34" max="16384" width="9.140625" style="3" customWidth="1"/>
  </cols>
  <sheetData>
    <row r="1" spans="3:32" ht="7.5" customHeight="1">
      <c r="C1" s="36"/>
      <c r="AF1" s="37"/>
    </row>
    <row r="2" spans="28:32" ht="9" customHeight="1">
      <c r="AB2" s="38"/>
      <c r="AC2" s="38"/>
      <c r="AD2" s="38"/>
      <c r="AE2" s="39" t="s">
        <v>36</v>
      </c>
      <c r="AF2" s="37"/>
    </row>
    <row r="3" spans="31:32" ht="9.75" customHeight="1" thickBot="1">
      <c r="AE3" s="39" t="s">
        <v>10</v>
      </c>
      <c r="AF3" s="37"/>
    </row>
    <row r="4" spans="30:31" ht="12.75">
      <c r="AD4" s="710" t="s">
        <v>79</v>
      </c>
      <c r="AE4" s="711"/>
    </row>
    <row r="5" spans="29:31" ht="12.75">
      <c r="AC5" s="5" t="s">
        <v>80</v>
      </c>
      <c r="AD5" s="712">
        <v>301008</v>
      </c>
      <c r="AE5" s="713"/>
    </row>
    <row r="6" spans="3:31" ht="14.25">
      <c r="C6" s="734" t="s">
        <v>26</v>
      </c>
      <c r="D6" s="734"/>
      <c r="E6" s="734"/>
      <c r="F6" s="734"/>
      <c r="G6" s="734"/>
      <c r="H6" s="734"/>
      <c r="I6" s="734"/>
      <c r="J6" s="734"/>
      <c r="K6" s="734"/>
      <c r="L6" s="734"/>
      <c r="M6" s="734"/>
      <c r="N6" s="734"/>
      <c r="O6" s="734"/>
      <c r="P6" s="734"/>
      <c r="Q6" s="734"/>
      <c r="R6" s="734"/>
      <c r="S6" s="734"/>
      <c r="T6" s="734"/>
      <c r="U6" s="734"/>
      <c r="V6" s="734"/>
      <c r="W6" s="734"/>
      <c r="X6" s="734"/>
      <c r="Y6" s="734"/>
      <c r="Z6" s="734"/>
      <c r="AA6" s="734"/>
      <c r="AC6" s="5" t="s">
        <v>81</v>
      </c>
      <c r="AD6" s="714">
        <v>29039075</v>
      </c>
      <c r="AE6" s="715"/>
    </row>
    <row r="7" spans="13:36" ht="13.5" thickBot="1">
      <c r="M7" s="333" t="s">
        <v>12</v>
      </c>
      <c r="N7" s="9"/>
      <c r="O7" s="9"/>
      <c r="P7" s="9"/>
      <c r="Q7" s="9"/>
      <c r="R7" s="9"/>
      <c r="S7" s="10"/>
      <c r="T7" s="11"/>
      <c r="AD7" s="716"/>
      <c r="AE7" s="717"/>
      <c r="AI7" s="129"/>
      <c r="AJ7" s="129"/>
    </row>
    <row r="8" spans="3:36" ht="14.25" customHeight="1">
      <c r="C8" s="734" t="s">
        <v>90</v>
      </c>
      <c r="D8" s="734"/>
      <c r="E8" s="734"/>
      <c r="F8" s="734"/>
      <c r="G8" s="734"/>
      <c r="H8" s="734"/>
      <c r="I8" s="734"/>
      <c r="J8" s="734"/>
      <c r="K8" s="734"/>
      <c r="L8" s="734"/>
      <c r="M8" s="734"/>
      <c r="N8" s="734"/>
      <c r="O8" s="734"/>
      <c r="P8" s="734"/>
      <c r="Q8" s="734"/>
      <c r="R8" s="734"/>
      <c r="S8" s="734"/>
      <c r="T8" s="734"/>
      <c r="U8" s="734"/>
      <c r="V8" s="734"/>
      <c r="W8" s="734"/>
      <c r="X8" s="734"/>
      <c r="Y8" s="734"/>
      <c r="Z8" s="734"/>
      <c r="AA8" s="734"/>
      <c r="AB8" s="40"/>
      <c r="AD8" s="334"/>
      <c r="AE8" s="12"/>
      <c r="AF8" s="37"/>
      <c r="AI8" s="129"/>
      <c r="AJ8" s="129"/>
    </row>
    <row r="9" spans="2:36" ht="10.5" customHeight="1">
      <c r="B9" s="40"/>
      <c r="C9" s="40"/>
      <c r="D9" s="40"/>
      <c r="E9" s="40"/>
      <c r="F9" s="40"/>
      <c r="G9" s="40"/>
      <c r="H9" s="40"/>
      <c r="I9" s="40"/>
      <c r="J9" s="40"/>
      <c r="K9" s="333" t="s">
        <v>13</v>
      </c>
      <c r="L9" s="40"/>
      <c r="M9" s="40"/>
      <c r="N9" s="40"/>
      <c r="O9" s="40"/>
      <c r="P9" s="40"/>
      <c r="Q9" s="40"/>
      <c r="R9" s="40"/>
      <c r="S9" s="40"/>
      <c r="T9" s="40"/>
      <c r="U9" s="40"/>
      <c r="V9" s="40"/>
      <c r="W9" s="40"/>
      <c r="X9" s="40"/>
      <c r="Y9" s="40"/>
      <c r="Z9" s="40"/>
      <c r="AA9" s="40"/>
      <c r="AB9" s="252"/>
      <c r="AC9" s="7"/>
      <c r="AD9" s="7"/>
      <c r="AE9" s="12"/>
      <c r="AF9" s="37"/>
      <c r="AI9" s="129"/>
      <c r="AJ9" s="129"/>
    </row>
    <row r="10" spans="11:36" ht="12.75">
      <c r="K10" s="8"/>
      <c r="W10" s="735" t="s">
        <v>198</v>
      </c>
      <c r="X10" s="736"/>
      <c r="Y10" s="735" t="s">
        <v>197</v>
      </c>
      <c r="Z10" s="736"/>
      <c r="AB10" s="16" t="s">
        <v>18</v>
      </c>
      <c r="AC10" s="17"/>
      <c r="AD10" s="17"/>
      <c r="AE10" s="18"/>
      <c r="AF10" s="37"/>
      <c r="AG10" s="125" t="s">
        <v>101</v>
      </c>
      <c r="AI10" s="129"/>
      <c r="AJ10" s="129"/>
    </row>
    <row r="11" spans="23:36" ht="12.75">
      <c r="W11" s="730" t="s">
        <v>14</v>
      </c>
      <c r="X11" s="731"/>
      <c r="Y11" s="730" t="s">
        <v>16</v>
      </c>
      <c r="Z11" s="731"/>
      <c r="AB11" s="16" t="s">
        <v>19</v>
      </c>
      <c r="AC11" s="18"/>
      <c r="AD11" s="16" t="s">
        <v>37</v>
      </c>
      <c r="AE11" s="18"/>
      <c r="AF11" s="37"/>
      <c r="AG11" s="3" t="s">
        <v>102</v>
      </c>
      <c r="AI11" s="129"/>
      <c r="AJ11" s="129"/>
    </row>
    <row r="12" spans="1:36" ht="15.75">
      <c r="A12" s="21"/>
      <c r="B12" s="22"/>
      <c r="R12" s="23" t="s">
        <v>40</v>
      </c>
      <c r="W12" s="24"/>
      <c r="X12" s="25"/>
      <c r="Y12" s="756"/>
      <c r="Z12" s="757"/>
      <c r="AB12" s="746">
        <v>40969</v>
      </c>
      <c r="AC12" s="747"/>
      <c r="AD12" s="748">
        <v>40999</v>
      </c>
      <c r="AE12" s="749"/>
      <c r="AF12" s="37"/>
      <c r="AG12" s="133" t="s">
        <v>85</v>
      </c>
      <c r="AH12" s="126" t="s">
        <v>99</v>
      </c>
      <c r="AI12" s="129"/>
      <c r="AJ12" s="129"/>
    </row>
    <row r="13" spans="18:34" ht="14.25" customHeight="1" thickBot="1">
      <c r="R13" s="23" t="s">
        <v>39</v>
      </c>
      <c r="AE13" s="257"/>
      <c r="AF13" s="37"/>
      <c r="AG13" s="128" t="s">
        <v>84</v>
      </c>
      <c r="AH13" s="126" t="s">
        <v>98</v>
      </c>
    </row>
    <row r="14" spans="1:34" ht="12" customHeight="1">
      <c r="A14" s="655" t="s">
        <v>20</v>
      </c>
      <c r="B14" s="649" t="s">
        <v>0</v>
      </c>
      <c r="C14" s="750" t="s">
        <v>38</v>
      </c>
      <c r="D14" s="720" t="s">
        <v>11</v>
      </c>
      <c r="E14" s="721"/>
      <c r="F14" s="721"/>
      <c r="G14" s="721"/>
      <c r="H14" s="721"/>
      <c r="I14" s="721"/>
      <c r="J14" s="721"/>
      <c r="K14" s="721"/>
      <c r="L14" s="721"/>
      <c r="M14" s="721"/>
      <c r="N14" s="721"/>
      <c r="O14" s="721"/>
      <c r="P14" s="721"/>
      <c r="Q14" s="721"/>
      <c r="R14" s="721"/>
      <c r="S14" s="722"/>
      <c r="T14" s="728" t="s">
        <v>1</v>
      </c>
      <c r="U14" s="729"/>
      <c r="V14" s="723" t="s">
        <v>195</v>
      </c>
      <c r="W14" s="724"/>
      <c r="X14" s="724"/>
      <c r="Y14" s="724"/>
      <c r="Z14" s="724"/>
      <c r="AA14" s="725"/>
      <c r="AB14" s="723" t="s">
        <v>33</v>
      </c>
      <c r="AC14" s="724"/>
      <c r="AD14" s="724"/>
      <c r="AE14" s="725"/>
      <c r="AF14" s="37"/>
      <c r="AG14" s="130" t="s">
        <v>94</v>
      </c>
      <c r="AH14" s="126" t="s">
        <v>93</v>
      </c>
    </row>
    <row r="15" spans="1:34" ht="12" customHeight="1">
      <c r="A15" s="651"/>
      <c r="B15" s="650"/>
      <c r="C15" s="751"/>
      <c r="D15" s="26">
        <v>1</v>
      </c>
      <c r="E15" s="26">
        <v>2</v>
      </c>
      <c r="F15" s="26">
        <v>3</v>
      </c>
      <c r="G15" s="26">
        <v>4</v>
      </c>
      <c r="H15" s="26">
        <v>5</v>
      </c>
      <c r="I15" s="26">
        <v>6</v>
      </c>
      <c r="J15" s="26">
        <v>7</v>
      </c>
      <c r="K15" s="26">
        <v>8</v>
      </c>
      <c r="L15" s="26">
        <v>9</v>
      </c>
      <c r="M15" s="26">
        <v>10</v>
      </c>
      <c r="N15" s="26">
        <v>11</v>
      </c>
      <c r="O15" s="26">
        <v>12</v>
      </c>
      <c r="P15" s="26">
        <v>13</v>
      </c>
      <c r="Q15" s="26">
        <v>14</v>
      </c>
      <c r="R15" s="26">
        <v>15</v>
      </c>
      <c r="S15" s="316"/>
      <c r="T15" s="686" t="s">
        <v>3</v>
      </c>
      <c r="U15" s="653" t="s">
        <v>4</v>
      </c>
      <c r="V15" s="739" t="s">
        <v>196</v>
      </c>
      <c r="W15" s="740"/>
      <c r="X15" s="740"/>
      <c r="Y15" s="740"/>
      <c r="Z15" s="740"/>
      <c r="AA15" s="741"/>
      <c r="AB15" s="331"/>
      <c r="AC15" s="7"/>
      <c r="AD15" s="7"/>
      <c r="AE15" s="13"/>
      <c r="AF15" s="37"/>
      <c r="AG15" s="131" t="s">
        <v>97</v>
      </c>
      <c r="AH15" s="127" t="s">
        <v>92</v>
      </c>
    </row>
    <row r="16" spans="1:34" ht="12" customHeight="1">
      <c r="A16" s="651"/>
      <c r="B16" s="650"/>
      <c r="C16" s="751"/>
      <c r="D16" s="116" t="s">
        <v>73</v>
      </c>
      <c r="E16" s="116" t="s">
        <v>74</v>
      </c>
      <c r="F16" s="116" t="s">
        <v>75</v>
      </c>
      <c r="G16" s="116" t="s">
        <v>76</v>
      </c>
      <c r="H16" s="116" t="s">
        <v>77</v>
      </c>
      <c r="I16" s="116" t="s">
        <v>78</v>
      </c>
      <c r="J16" s="116" t="s">
        <v>72</v>
      </c>
      <c r="K16" s="116" t="s">
        <v>73</v>
      </c>
      <c r="L16" s="116" t="s">
        <v>74</v>
      </c>
      <c r="M16" s="42" t="s">
        <v>75</v>
      </c>
      <c r="N16" s="42" t="s">
        <v>76</v>
      </c>
      <c r="O16" s="42" t="s">
        <v>77</v>
      </c>
      <c r="P16" s="42" t="s">
        <v>78</v>
      </c>
      <c r="Q16" s="116" t="s">
        <v>72</v>
      </c>
      <c r="R16" s="116" t="s">
        <v>73</v>
      </c>
      <c r="S16" s="43"/>
      <c r="T16" s="652"/>
      <c r="U16" s="654"/>
      <c r="V16" s="742" t="s">
        <v>5</v>
      </c>
      <c r="W16" s="743"/>
      <c r="X16" s="743"/>
      <c r="Y16" s="743"/>
      <c r="Z16" s="743"/>
      <c r="AA16" s="744"/>
      <c r="AB16" s="643" t="s">
        <v>6</v>
      </c>
      <c r="AC16" s="644" t="s">
        <v>82</v>
      </c>
      <c r="AD16" s="643" t="s">
        <v>6</v>
      </c>
      <c r="AE16" s="644" t="s">
        <v>82</v>
      </c>
      <c r="AF16" s="37"/>
      <c r="AG16" s="132" t="s">
        <v>96</v>
      </c>
      <c r="AH16" s="126" t="s">
        <v>91</v>
      </c>
    </row>
    <row r="17" spans="1:34" ht="12" customHeight="1">
      <c r="A17" s="651"/>
      <c r="B17" s="650"/>
      <c r="C17" s="751"/>
      <c r="D17" s="688">
        <f>AB12</f>
        <v>40969</v>
      </c>
      <c r="E17" s="689"/>
      <c r="F17" s="689"/>
      <c r="G17" s="689"/>
      <c r="H17" s="689"/>
      <c r="I17" s="689"/>
      <c r="J17" s="689"/>
      <c r="K17" s="689"/>
      <c r="L17" s="689"/>
      <c r="M17" s="689"/>
      <c r="N17" s="689"/>
      <c r="O17" s="689"/>
      <c r="P17" s="689"/>
      <c r="Q17" s="689"/>
      <c r="R17" s="689"/>
      <c r="S17" s="690"/>
      <c r="T17" s="652"/>
      <c r="U17" s="654"/>
      <c r="V17" s="742" t="s">
        <v>7</v>
      </c>
      <c r="W17" s="743"/>
      <c r="X17" s="743"/>
      <c r="Y17" s="743"/>
      <c r="Z17" s="743"/>
      <c r="AA17" s="744"/>
      <c r="AB17" s="645"/>
      <c r="AC17" s="255" t="s">
        <v>83</v>
      </c>
      <c r="AD17" s="646"/>
      <c r="AE17" s="255" t="s">
        <v>83</v>
      </c>
      <c r="AF17" s="37"/>
      <c r="AG17" s="685" t="s">
        <v>257</v>
      </c>
      <c r="AH17" s="126" t="s">
        <v>95</v>
      </c>
    </row>
    <row r="18" spans="1:32" ht="12" customHeight="1">
      <c r="A18" s="651"/>
      <c r="B18" s="650"/>
      <c r="C18" s="751"/>
      <c r="D18" s="32">
        <v>16</v>
      </c>
      <c r="E18" s="26">
        <v>17</v>
      </c>
      <c r="F18" s="32">
        <v>18</v>
      </c>
      <c r="G18" s="26">
        <v>19</v>
      </c>
      <c r="H18" s="26">
        <v>20</v>
      </c>
      <c r="I18" s="26">
        <v>21</v>
      </c>
      <c r="J18" s="26">
        <v>22</v>
      </c>
      <c r="K18" s="26">
        <v>23</v>
      </c>
      <c r="L18" s="26">
        <v>24</v>
      </c>
      <c r="M18" s="26">
        <v>26</v>
      </c>
      <c r="N18" s="26">
        <v>26</v>
      </c>
      <c r="O18" s="26">
        <v>27</v>
      </c>
      <c r="P18" s="26">
        <v>28</v>
      </c>
      <c r="Q18" s="26">
        <v>29</v>
      </c>
      <c r="R18" s="26">
        <v>30</v>
      </c>
      <c r="S18" s="26">
        <v>31</v>
      </c>
      <c r="T18" s="701" t="s">
        <v>8</v>
      </c>
      <c r="U18" s="702"/>
      <c r="V18" s="732" t="s">
        <v>5</v>
      </c>
      <c r="W18" s="732" t="s">
        <v>35</v>
      </c>
      <c r="X18" s="737" t="s">
        <v>34</v>
      </c>
      <c r="Y18" s="732" t="s">
        <v>5</v>
      </c>
      <c r="Z18" s="732" t="s">
        <v>35</v>
      </c>
      <c r="AA18" s="737" t="s">
        <v>34</v>
      </c>
      <c r="AB18" s="28"/>
      <c r="AC18" s="29"/>
      <c r="AD18" s="27"/>
      <c r="AE18" s="29"/>
      <c r="AF18" s="37"/>
    </row>
    <row r="19" spans="1:32" ht="12" customHeight="1">
      <c r="A19" s="648"/>
      <c r="B19" s="647"/>
      <c r="C19" s="752"/>
      <c r="D19" s="42" t="s">
        <v>74</v>
      </c>
      <c r="E19" s="42" t="s">
        <v>75</v>
      </c>
      <c r="F19" s="42" t="s">
        <v>76</v>
      </c>
      <c r="G19" s="42" t="s">
        <v>77</v>
      </c>
      <c r="H19" s="42" t="s">
        <v>78</v>
      </c>
      <c r="I19" s="117" t="s">
        <v>72</v>
      </c>
      <c r="J19" s="117" t="s">
        <v>73</v>
      </c>
      <c r="K19" s="42" t="s">
        <v>74</v>
      </c>
      <c r="L19" s="42" t="s">
        <v>75</v>
      </c>
      <c r="M19" s="42" t="s">
        <v>76</v>
      </c>
      <c r="N19" s="42" t="s">
        <v>77</v>
      </c>
      <c r="O19" s="42" t="s">
        <v>78</v>
      </c>
      <c r="P19" s="117" t="s">
        <v>72</v>
      </c>
      <c r="Q19" s="117" t="s">
        <v>73</v>
      </c>
      <c r="R19" s="42" t="s">
        <v>74</v>
      </c>
      <c r="S19" s="42" t="s">
        <v>75</v>
      </c>
      <c r="T19" s="703" t="s">
        <v>9</v>
      </c>
      <c r="U19" s="703"/>
      <c r="V19" s="733"/>
      <c r="W19" s="733"/>
      <c r="X19" s="738"/>
      <c r="Y19" s="733"/>
      <c r="Z19" s="733"/>
      <c r="AA19" s="738"/>
      <c r="AB19" s="34"/>
      <c r="AC19" s="33"/>
      <c r="AD19" s="30"/>
      <c r="AE19" s="33"/>
      <c r="AF19" s="37"/>
    </row>
    <row r="20" spans="1:32" s="45" customFormat="1" ht="11.25">
      <c r="A20" s="323">
        <v>1</v>
      </c>
      <c r="B20" s="327">
        <v>2</v>
      </c>
      <c r="C20" s="323">
        <v>3</v>
      </c>
      <c r="D20" s="328"/>
      <c r="E20" s="329"/>
      <c r="F20" s="329"/>
      <c r="G20" s="329"/>
      <c r="H20" s="329"/>
      <c r="I20" s="329"/>
      <c r="J20" s="329"/>
      <c r="K20" s="329"/>
      <c r="L20" s="329">
        <v>4</v>
      </c>
      <c r="M20" s="329"/>
      <c r="N20" s="329"/>
      <c r="O20" s="329"/>
      <c r="P20" s="329"/>
      <c r="Q20" s="329"/>
      <c r="R20" s="329"/>
      <c r="S20" s="330"/>
      <c r="T20" s="323">
        <v>5</v>
      </c>
      <c r="U20" s="323">
        <v>6</v>
      </c>
      <c r="V20" s="323">
        <v>7</v>
      </c>
      <c r="W20" s="323">
        <v>8</v>
      </c>
      <c r="X20" s="323">
        <v>9</v>
      </c>
      <c r="Y20" s="323">
        <v>7</v>
      </c>
      <c r="Z20" s="323">
        <v>8</v>
      </c>
      <c r="AA20" s="323">
        <v>9</v>
      </c>
      <c r="AB20" s="323">
        <v>10</v>
      </c>
      <c r="AC20" s="323">
        <v>11</v>
      </c>
      <c r="AD20" s="323">
        <v>12</v>
      </c>
      <c r="AE20" s="323">
        <v>13</v>
      </c>
      <c r="AF20" s="44"/>
    </row>
    <row r="21" spans="1:31" ht="14.25" thickBot="1">
      <c r="A21" s="695" t="s">
        <v>27</v>
      </c>
      <c r="B21" s="317"/>
      <c r="C21" s="755">
        <v>1000</v>
      </c>
      <c r="D21" s="318" t="str">
        <f aca="true" t="shared" si="0" ref="D21:R21">IF(D22&gt;0,$AG$12,$AG$13)</f>
        <v>Я</v>
      </c>
      <c r="E21" s="318" t="str">
        <f t="shared" si="0"/>
        <v>Я</v>
      </c>
      <c r="F21" s="267" t="str">
        <f t="shared" si="0"/>
        <v>В</v>
      </c>
      <c r="G21" s="267" t="str">
        <f t="shared" si="0"/>
        <v>В</v>
      </c>
      <c r="H21" s="318" t="str">
        <f t="shared" si="0"/>
        <v>Я</v>
      </c>
      <c r="I21" s="318" t="str">
        <f t="shared" si="0"/>
        <v>Я</v>
      </c>
      <c r="J21" s="318" t="str">
        <f t="shared" si="0"/>
        <v>Я</v>
      </c>
      <c r="K21" s="267" t="str">
        <f t="shared" si="0"/>
        <v>В</v>
      </c>
      <c r="L21" s="267" t="str">
        <f t="shared" si="0"/>
        <v>В</v>
      </c>
      <c r="M21" s="267" t="str">
        <f t="shared" si="0"/>
        <v>В</v>
      </c>
      <c r="N21" s="318" t="str">
        <f t="shared" si="0"/>
        <v>Я</v>
      </c>
      <c r="O21" s="318" t="str">
        <f t="shared" si="0"/>
        <v>Я</v>
      </c>
      <c r="P21" s="318" t="str">
        <f t="shared" si="0"/>
        <v>Я</v>
      </c>
      <c r="Q21" s="318" t="str">
        <f t="shared" si="0"/>
        <v>Я</v>
      </c>
      <c r="R21" s="318" t="str">
        <f t="shared" si="0"/>
        <v>Я</v>
      </c>
      <c r="S21" s="269"/>
      <c r="T21" s="49">
        <f>COUNTIF(D22:R22,"&gt;0")</f>
        <v>10</v>
      </c>
      <c r="U21" s="49">
        <f>T21+T23</f>
        <v>21</v>
      </c>
      <c r="V21" s="50"/>
      <c r="W21" s="50"/>
      <c r="X21" s="50"/>
      <c r="Y21" s="50"/>
      <c r="Z21" s="50"/>
      <c r="AA21" s="50"/>
      <c r="AB21" s="674"/>
      <c r="AC21" s="254"/>
      <c r="AD21" s="50"/>
      <c r="AE21" s="51"/>
    </row>
    <row r="22" spans="1:31" ht="14.25" thickBot="1">
      <c r="A22" s="758"/>
      <c r="B22" s="696"/>
      <c r="C22" s="745"/>
      <c r="D22" s="195">
        <v>8</v>
      </c>
      <c r="E22" s="196">
        <v>8</v>
      </c>
      <c r="F22" s="119"/>
      <c r="G22" s="119"/>
      <c r="H22" s="231">
        <v>8.25</v>
      </c>
      <c r="I22" s="231">
        <v>8.25</v>
      </c>
      <c r="J22" s="232">
        <v>7.25</v>
      </c>
      <c r="K22" s="233"/>
      <c r="L22" s="119"/>
      <c r="M22" s="119"/>
      <c r="N22" s="210">
        <v>7.25</v>
      </c>
      <c r="O22" s="210">
        <v>8.25</v>
      </c>
      <c r="P22" s="210">
        <v>8.25</v>
      </c>
      <c r="Q22" s="210">
        <v>8.25</v>
      </c>
      <c r="R22" s="210">
        <v>8.25</v>
      </c>
      <c r="S22" s="52"/>
      <c r="T22" s="123">
        <f>SUM(D22:R22)</f>
        <v>80</v>
      </c>
      <c r="U22" s="53"/>
      <c r="V22" s="54"/>
      <c r="W22" s="54"/>
      <c r="X22" s="54"/>
      <c r="Y22" s="54"/>
      <c r="Z22" s="54"/>
      <c r="AA22" s="54"/>
      <c r="AB22" s="53"/>
      <c r="AC22" s="73"/>
      <c r="AD22" s="54"/>
      <c r="AE22" s="54"/>
    </row>
    <row r="23" spans="1:31" ht="14.25" thickBot="1">
      <c r="A23" s="758"/>
      <c r="B23" s="697"/>
      <c r="C23" s="745"/>
      <c r="D23" s="46" t="str">
        <f aca="true" t="shared" si="1" ref="D23:S23">IF(D24&gt;0,$AG$12,$AG$13)</f>
        <v>Я</v>
      </c>
      <c r="E23" s="234" t="str">
        <f t="shared" si="1"/>
        <v>В</v>
      </c>
      <c r="F23" s="234" t="str">
        <f t="shared" si="1"/>
        <v>В</v>
      </c>
      <c r="G23" s="46" t="str">
        <f t="shared" si="1"/>
        <v>Я</v>
      </c>
      <c r="H23" s="46" t="str">
        <f t="shared" si="1"/>
        <v>Я</v>
      </c>
      <c r="I23" s="46" t="str">
        <f t="shared" si="1"/>
        <v>Я</v>
      </c>
      <c r="J23" s="46" t="str">
        <f t="shared" si="1"/>
        <v>Я</v>
      </c>
      <c r="K23" s="46" t="str">
        <f t="shared" si="1"/>
        <v>Я</v>
      </c>
      <c r="L23" s="234" t="str">
        <f t="shared" si="1"/>
        <v>В</v>
      </c>
      <c r="M23" s="234" t="str">
        <f t="shared" si="1"/>
        <v>В</v>
      </c>
      <c r="N23" s="46" t="str">
        <f t="shared" si="1"/>
        <v>Я</v>
      </c>
      <c r="O23" s="46" t="str">
        <f t="shared" si="1"/>
        <v>Я</v>
      </c>
      <c r="P23" s="46" t="str">
        <f t="shared" si="1"/>
        <v>Я</v>
      </c>
      <c r="Q23" s="46" t="str">
        <f t="shared" si="1"/>
        <v>Я</v>
      </c>
      <c r="R23" s="46" t="str">
        <f t="shared" si="1"/>
        <v>Я</v>
      </c>
      <c r="S23" s="234" t="str">
        <f t="shared" si="1"/>
        <v>В</v>
      </c>
      <c r="T23" s="49">
        <f>COUNTIF(D24:S24,"&gt;0")</f>
        <v>11</v>
      </c>
      <c r="U23" s="123">
        <f>T22+T24</f>
        <v>167</v>
      </c>
      <c r="V23" s="54"/>
      <c r="W23" s="54"/>
      <c r="X23" s="54"/>
      <c r="Y23" s="54"/>
      <c r="Z23" s="54"/>
      <c r="AA23" s="54"/>
      <c r="AB23" s="53"/>
      <c r="AC23" s="73"/>
      <c r="AD23" s="54"/>
      <c r="AE23" s="54"/>
    </row>
    <row r="24" spans="1:31" ht="14.25" thickBot="1">
      <c r="A24" s="758"/>
      <c r="B24" s="698"/>
      <c r="C24" s="745"/>
      <c r="D24" s="207">
        <v>7</v>
      </c>
      <c r="E24" s="120"/>
      <c r="F24" s="120"/>
      <c r="G24" s="204">
        <v>8.25</v>
      </c>
      <c r="H24" s="204">
        <v>8.25</v>
      </c>
      <c r="I24" s="204">
        <v>8.25</v>
      </c>
      <c r="J24" s="238">
        <v>8.25</v>
      </c>
      <c r="K24" s="207">
        <v>7</v>
      </c>
      <c r="L24" s="120"/>
      <c r="M24" s="120"/>
      <c r="N24" s="204">
        <v>8.25</v>
      </c>
      <c r="O24" s="204">
        <v>8.25</v>
      </c>
      <c r="P24" s="204">
        <v>8.25</v>
      </c>
      <c r="Q24" s="204">
        <v>8.25</v>
      </c>
      <c r="R24" s="207">
        <v>7</v>
      </c>
      <c r="S24" s="120"/>
      <c r="T24" s="124">
        <f>SUM(D24:S24)</f>
        <v>87</v>
      </c>
      <c r="U24" s="60"/>
      <c r="V24" s="61"/>
      <c r="W24" s="61"/>
      <c r="X24" s="61"/>
      <c r="Y24" s="61"/>
      <c r="Z24" s="61"/>
      <c r="AA24" s="61"/>
      <c r="AB24" s="60"/>
      <c r="AC24" s="74"/>
      <c r="AD24" s="61"/>
      <c r="AE24" s="61"/>
    </row>
    <row r="25" spans="1:31" ht="14.25" thickBot="1">
      <c r="A25" s="693">
        <f>A21+1</f>
        <v>2</v>
      </c>
      <c r="B25" s="184"/>
      <c r="C25" s="745"/>
      <c r="D25" s="153" t="str">
        <f aca="true" t="shared" si="2" ref="D25:R25">IF(D26&gt;0,$AG$12,$AG$13)</f>
        <v>Я</v>
      </c>
      <c r="E25" s="153" t="str">
        <f t="shared" si="2"/>
        <v>Я</v>
      </c>
      <c r="F25" s="118" t="str">
        <f t="shared" si="2"/>
        <v>В</v>
      </c>
      <c r="G25" s="118" t="str">
        <f t="shared" si="2"/>
        <v>В</v>
      </c>
      <c r="H25" s="153" t="str">
        <f t="shared" si="2"/>
        <v>Я</v>
      </c>
      <c r="I25" s="153" t="str">
        <f t="shared" si="2"/>
        <v>Я</v>
      </c>
      <c r="J25" s="153" t="str">
        <f t="shared" si="2"/>
        <v>Я</v>
      </c>
      <c r="K25" s="118" t="str">
        <f t="shared" si="2"/>
        <v>В</v>
      </c>
      <c r="L25" s="118" t="str">
        <f t="shared" si="2"/>
        <v>В</v>
      </c>
      <c r="M25" s="118" t="str">
        <f t="shared" si="2"/>
        <v>В</v>
      </c>
      <c r="N25" s="153" t="str">
        <f t="shared" si="2"/>
        <v>Я</v>
      </c>
      <c r="O25" s="153" t="str">
        <f t="shared" si="2"/>
        <v>Я</v>
      </c>
      <c r="P25" s="153" t="str">
        <f t="shared" si="2"/>
        <v>Я</v>
      </c>
      <c r="Q25" s="153" t="str">
        <f t="shared" si="2"/>
        <v>Я</v>
      </c>
      <c r="R25" s="153" t="str">
        <f t="shared" si="2"/>
        <v>Я</v>
      </c>
      <c r="S25" s="47"/>
      <c r="T25" s="48">
        <f>COUNTIF(D26:R26,"&gt;0")</f>
        <v>10</v>
      </c>
      <c r="U25" s="49">
        <f>T25+T27</f>
        <v>21</v>
      </c>
      <c r="V25" s="50"/>
      <c r="W25" s="50"/>
      <c r="X25" s="50"/>
      <c r="Y25" s="50"/>
      <c r="Z25" s="50"/>
      <c r="AA25" s="50"/>
      <c r="AB25" s="674"/>
      <c r="AC25" s="254"/>
      <c r="AD25" s="50"/>
      <c r="AE25" s="50"/>
    </row>
    <row r="26" spans="1:31" ht="13.5" customHeight="1" thickBot="1">
      <c r="A26" s="694"/>
      <c r="B26" s="219" t="s">
        <v>178</v>
      </c>
      <c r="C26" s="745"/>
      <c r="D26" s="195">
        <v>8</v>
      </c>
      <c r="E26" s="196">
        <v>8</v>
      </c>
      <c r="F26" s="119"/>
      <c r="G26" s="119"/>
      <c r="H26" s="231">
        <v>8.25</v>
      </c>
      <c r="I26" s="231">
        <v>8.25</v>
      </c>
      <c r="J26" s="232">
        <v>7.25</v>
      </c>
      <c r="K26" s="233"/>
      <c r="L26" s="119"/>
      <c r="M26" s="119"/>
      <c r="N26" s="210">
        <v>7.25</v>
      </c>
      <c r="O26" s="210">
        <v>8.25</v>
      </c>
      <c r="P26" s="210">
        <v>8.25</v>
      </c>
      <c r="Q26" s="210">
        <v>8.25</v>
      </c>
      <c r="R26" s="210">
        <v>8.25</v>
      </c>
      <c r="S26" s="52"/>
      <c r="T26" s="123">
        <f>SUM(D26:R26)</f>
        <v>80</v>
      </c>
      <c r="U26" s="53"/>
      <c r="V26" s="54"/>
      <c r="W26" s="54"/>
      <c r="X26" s="54"/>
      <c r="Y26" s="54"/>
      <c r="Z26" s="54"/>
      <c r="AA26" s="54"/>
      <c r="AB26" s="53"/>
      <c r="AC26" s="73"/>
      <c r="AD26" s="54"/>
      <c r="AE26" s="54"/>
    </row>
    <row r="27" spans="1:31" ht="14.25" thickBot="1">
      <c r="A27" s="694"/>
      <c r="B27" s="220" t="s">
        <v>29</v>
      </c>
      <c r="C27" s="745"/>
      <c r="D27" s="46" t="str">
        <f aca="true" t="shared" si="3" ref="D27:S27">IF(D28&gt;0,$AG$12,$AG$13)</f>
        <v>Я</v>
      </c>
      <c r="E27" s="234" t="str">
        <f t="shared" si="3"/>
        <v>В</v>
      </c>
      <c r="F27" s="234" t="str">
        <f t="shared" si="3"/>
        <v>В</v>
      </c>
      <c r="G27" s="46" t="str">
        <f t="shared" si="3"/>
        <v>Я</v>
      </c>
      <c r="H27" s="46" t="str">
        <f t="shared" si="3"/>
        <v>Я</v>
      </c>
      <c r="I27" s="46" t="str">
        <f t="shared" si="3"/>
        <v>Я</v>
      </c>
      <c r="J27" s="46" t="str">
        <f t="shared" si="3"/>
        <v>Я</v>
      </c>
      <c r="K27" s="46" t="str">
        <f t="shared" si="3"/>
        <v>Я</v>
      </c>
      <c r="L27" s="234" t="str">
        <f t="shared" si="3"/>
        <v>В</v>
      </c>
      <c r="M27" s="234" t="str">
        <f t="shared" si="3"/>
        <v>В</v>
      </c>
      <c r="N27" s="46" t="str">
        <f t="shared" si="3"/>
        <v>Я</v>
      </c>
      <c r="O27" s="46" t="str">
        <f t="shared" si="3"/>
        <v>Я</v>
      </c>
      <c r="P27" s="46" t="str">
        <f t="shared" si="3"/>
        <v>Я</v>
      </c>
      <c r="Q27" s="46" t="str">
        <f t="shared" si="3"/>
        <v>Я</v>
      </c>
      <c r="R27" s="46" t="str">
        <f t="shared" si="3"/>
        <v>Я</v>
      </c>
      <c r="S27" s="234" t="str">
        <f t="shared" si="3"/>
        <v>В</v>
      </c>
      <c r="T27" s="49">
        <f>COUNTIF(D28:S28,"&gt;0")</f>
        <v>11</v>
      </c>
      <c r="U27" s="123">
        <f>T26+T28</f>
        <v>167</v>
      </c>
      <c r="V27" s="54"/>
      <c r="W27" s="54"/>
      <c r="X27" s="54"/>
      <c r="Y27" s="54"/>
      <c r="Z27" s="54"/>
      <c r="AA27" s="54"/>
      <c r="AB27" s="53"/>
      <c r="AC27" s="73"/>
      <c r="AD27" s="54"/>
      <c r="AE27" s="54"/>
    </row>
    <row r="28" spans="1:31" ht="14.25" thickBot="1">
      <c r="A28" s="695"/>
      <c r="B28" s="221"/>
      <c r="C28" s="745"/>
      <c r="D28" s="207">
        <v>7</v>
      </c>
      <c r="E28" s="120"/>
      <c r="F28" s="120"/>
      <c r="G28" s="204">
        <v>8.25</v>
      </c>
      <c r="H28" s="204">
        <v>8.25</v>
      </c>
      <c r="I28" s="204">
        <v>8.25</v>
      </c>
      <c r="J28" s="238">
        <v>8.25</v>
      </c>
      <c r="K28" s="207">
        <v>7</v>
      </c>
      <c r="L28" s="120"/>
      <c r="M28" s="120"/>
      <c r="N28" s="204">
        <v>8.25</v>
      </c>
      <c r="O28" s="204">
        <v>8.25</v>
      </c>
      <c r="P28" s="204">
        <v>8.25</v>
      </c>
      <c r="Q28" s="204">
        <v>8.25</v>
      </c>
      <c r="R28" s="207">
        <v>7</v>
      </c>
      <c r="S28" s="120"/>
      <c r="T28" s="124">
        <f>SUM(D28:S28)</f>
        <v>87</v>
      </c>
      <c r="U28" s="60"/>
      <c r="V28" s="61"/>
      <c r="W28" s="61"/>
      <c r="X28" s="61"/>
      <c r="Y28" s="61"/>
      <c r="Z28" s="61"/>
      <c r="AA28" s="61"/>
      <c r="AB28" s="60"/>
      <c r="AC28" s="74"/>
      <c r="AD28" s="61"/>
      <c r="AE28" s="61"/>
    </row>
    <row r="29" spans="1:31" ht="14.25" thickBot="1">
      <c r="A29" s="693">
        <f>A25+1</f>
        <v>3</v>
      </c>
      <c r="B29" s="184"/>
      <c r="C29" s="745"/>
      <c r="D29" s="153" t="str">
        <f aca="true" t="shared" si="4" ref="D29:R29">IF(D30&gt;0,$AG$12,$AG$13)</f>
        <v>Я</v>
      </c>
      <c r="E29" s="153" t="str">
        <f t="shared" si="4"/>
        <v>Я</v>
      </c>
      <c r="F29" s="118" t="str">
        <f t="shared" si="4"/>
        <v>В</v>
      </c>
      <c r="G29" s="118" t="str">
        <f t="shared" si="4"/>
        <v>В</v>
      </c>
      <c r="H29" s="153" t="str">
        <f t="shared" si="4"/>
        <v>Я</v>
      </c>
      <c r="I29" s="153" t="str">
        <f t="shared" si="4"/>
        <v>Я</v>
      </c>
      <c r="J29" s="153" t="str">
        <f t="shared" si="4"/>
        <v>Я</v>
      </c>
      <c r="K29" s="118" t="str">
        <f t="shared" si="4"/>
        <v>В</v>
      </c>
      <c r="L29" s="118" t="str">
        <f t="shared" si="4"/>
        <v>В</v>
      </c>
      <c r="M29" s="118" t="str">
        <f t="shared" si="4"/>
        <v>В</v>
      </c>
      <c r="N29" s="153" t="str">
        <f t="shared" si="4"/>
        <v>Я</v>
      </c>
      <c r="O29" s="153" t="str">
        <f t="shared" si="4"/>
        <v>Я</v>
      </c>
      <c r="P29" s="153" t="str">
        <f t="shared" si="4"/>
        <v>Я</v>
      </c>
      <c r="Q29" s="153" t="str">
        <f t="shared" si="4"/>
        <v>Я</v>
      </c>
      <c r="R29" s="153" t="str">
        <f t="shared" si="4"/>
        <v>Я</v>
      </c>
      <c r="S29" s="47"/>
      <c r="T29" s="48">
        <f>COUNTIF(D30:R30,"&gt;0")</f>
        <v>10</v>
      </c>
      <c r="U29" s="49">
        <f>T29+T31</f>
        <v>21</v>
      </c>
      <c r="V29" s="50"/>
      <c r="W29" s="50"/>
      <c r="X29" s="50"/>
      <c r="Y29" s="50"/>
      <c r="Z29" s="50"/>
      <c r="AA29" s="50"/>
      <c r="AB29" s="674"/>
      <c r="AC29" s="254"/>
      <c r="AD29" s="50"/>
      <c r="AE29" s="50"/>
    </row>
    <row r="30" spans="1:31" ht="14.25" thickBot="1">
      <c r="A30" s="694"/>
      <c r="B30" s="696"/>
      <c r="C30" s="745"/>
      <c r="D30" s="195">
        <v>8</v>
      </c>
      <c r="E30" s="196">
        <v>8</v>
      </c>
      <c r="F30" s="119"/>
      <c r="G30" s="119"/>
      <c r="H30" s="231">
        <v>8.25</v>
      </c>
      <c r="I30" s="231">
        <v>8.25</v>
      </c>
      <c r="J30" s="232">
        <v>7.25</v>
      </c>
      <c r="K30" s="233"/>
      <c r="L30" s="119"/>
      <c r="M30" s="119"/>
      <c r="N30" s="210">
        <v>7.25</v>
      </c>
      <c r="O30" s="210">
        <v>8.25</v>
      </c>
      <c r="P30" s="210">
        <v>8.25</v>
      </c>
      <c r="Q30" s="210">
        <v>8.25</v>
      </c>
      <c r="R30" s="210">
        <v>8.25</v>
      </c>
      <c r="S30" s="52"/>
      <c r="T30" s="123">
        <f>SUM(D30:R30)</f>
        <v>80</v>
      </c>
      <c r="U30" s="53"/>
      <c r="V30" s="54"/>
      <c r="W30" s="54"/>
      <c r="X30" s="54"/>
      <c r="Y30" s="54"/>
      <c r="Z30" s="54"/>
      <c r="AA30" s="54"/>
      <c r="AB30" s="53"/>
      <c r="AC30" s="73"/>
      <c r="AD30" s="54"/>
      <c r="AE30" s="54"/>
    </row>
    <row r="31" spans="1:31" ht="14.25" thickBot="1">
      <c r="A31" s="694"/>
      <c r="B31" s="697"/>
      <c r="C31" s="745"/>
      <c r="D31" s="46" t="str">
        <f aca="true" t="shared" si="5" ref="D31:S31">IF(D32&gt;0,$AG$12,$AG$13)</f>
        <v>Я</v>
      </c>
      <c r="E31" s="234" t="str">
        <f t="shared" si="5"/>
        <v>В</v>
      </c>
      <c r="F31" s="234" t="str">
        <f t="shared" si="5"/>
        <v>В</v>
      </c>
      <c r="G31" s="46" t="str">
        <f t="shared" si="5"/>
        <v>Я</v>
      </c>
      <c r="H31" s="46" t="str">
        <f t="shared" si="5"/>
        <v>Я</v>
      </c>
      <c r="I31" s="46" t="str">
        <f t="shared" si="5"/>
        <v>Я</v>
      </c>
      <c r="J31" s="46" t="str">
        <f t="shared" si="5"/>
        <v>Я</v>
      </c>
      <c r="K31" s="46" t="str">
        <f t="shared" si="5"/>
        <v>Я</v>
      </c>
      <c r="L31" s="234" t="str">
        <f t="shared" si="5"/>
        <v>В</v>
      </c>
      <c r="M31" s="234" t="str">
        <f t="shared" si="5"/>
        <v>В</v>
      </c>
      <c r="N31" s="46" t="str">
        <f t="shared" si="5"/>
        <v>Я</v>
      </c>
      <c r="O31" s="46" t="str">
        <f t="shared" si="5"/>
        <v>Я</v>
      </c>
      <c r="P31" s="46" t="str">
        <f t="shared" si="5"/>
        <v>Я</v>
      </c>
      <c r="Q31" s="46" t="str">
        <f t="shared" si="5"/>
        <v>Я</v>
      </c>
      <c r="R31" s="46" t="str">
        <f t="shared" si="5"/>
        <v>Я</v>
      </c>
      <c r="S31" s="234" t="str">
        <f t="shared" si="5"/>
        <v>В</v>
      </c>
      <c r="T31" s="49">
        <f>COUNTIF(D32:S32,"&gt;0")</f>
        <v>11</v>
      </c>
      <c r="U31" s="123">
        <f>T30+T32</f>
        <v>167</v>
      </c>
      <c r="V31" s="54"/>
      <c r="W31" s="54"/>
      <c r="X31" s="54"/>
      <c r="Y31" s="54"/>
      <c r="Z31" s="54"/>
      <c r="AA31" s="54"/>
      <c r="AB31" s="53"/>
      <c r="AC31" s="73"/>
      <c r="AD31" s="54"/>
      <c r="AE31" s="54"/>
    </row>
    <row r="32" spans="1:31" ht="14.25" thickBot="1">
      <c r="A32" s="695"/>
      <c r="B32" s="698"/>
      <c r="C32" s="745"/>
      <c r="D32" s="207">
        <v>7</v>
      </c>
      <c r="E32" s="120"/>
      <c r="F32" s="120"/>
      <c r="G32" s="204">
        <v>8.25</v>
      </c>
      <c r="H32" s="204">
        <v>8.25</v>
      </c>
      <c r="I32" s="204">
        <v>8.25</v>
      </c>
      <c r="J32" s="238">
        <v>8.25</v>
      </c>
      <c r="K32" s="207">
        <v>7</v>
      </c>
      <c r="L32" s="120"/>
      <c r="M32" s="120"/>
      <c r="N32" s="204">
        <v>8.25</v>
      </c>
      <c r="O32" s="204">
        <v>8.25</v>
      </c>
      <c r="P32" s="204">
        <v>8.25</v>
      </c>
      <c r="Q32" s="204">
        <v>8.25</v>
      </c>
      <c r="R32" s="207">
        <v>7</v>
      </c>
      <c r="S32" s="120"/>
      <c r="T32" s="124">
        <f>SUM(D32:S32)</f>
        <v>87</v>
      </c>
      <c r="U32" s="60"/>
      <c r="V32" s="61"/>
      <c r="W32" s="61"/>
      <c r="X32" s="61"/>
      <c r="Y32" s="61"/>
      <c r="Z32" s="61"/>
      <c r="AA32" s="61"/>
      <c r="AB32" s="60"/>
      <c r="AC32" s="74"/>
      <c r="AD32" s="61"/>
      <c r="AE32" s="61"/>
    </row>
    <row r="33" spans="1:31" ht="14.25" thickBot="1">
      <c r="A33" s="693">
        <f>A29+1</f>
        <v>4</v>
      </c>
      <c r="B33" s="184"/>
      <c r="C33" s="745"/>
      <c r="D33" s="153" t="str">
        <f aca="true" t="shared" si="6" ref="D33:R33">IF(D34&gt;0,$AG$12,$AG$13)</f>
        <v>Я</v>
      </c>
      <c r="E33" s="153" t="str">
        <f t="shared" si="6"/>
        <v>Я</v>
      </c>
      <c r="F33" s="118" t="str">
        <f t="shared" si="6"/>
        <v>В</v>
      </c>
      <c r="G33" s="118" t="str">
        <f t="shared" si="6"/>
        <v>В</v>
      </c>
      <c r="H33" s="153" t="str">
        <f t="shared" si="6"/>
        <v>Я</v>
      </c>
      <c r="I33" s="153" t="str">
        <f t="shared" si="6"/>
        <v>Я</v>
      </c>
      <c r="J33" s="153" t="str">
        <f t="shared" si="6"/>
        <v>Я</v>
      </c>
      <c r="K33" s="118" t="str">
        <f t="shared" si="6"/>
        <v>В</v>
      </c>
      <c r="L33" s="118" t="str">
        <f t="shared" si="6"/>
        <v>В</v>
      </c>
      <c r="M33" s="118" t="str">
        <f t="shared" si="6"/>
        <v>В</v>
      </c>
      <c r="N33" s="153" t="str">
        <f t="shared" si="6"/>
        <v>Я</v>
      </c>
      <c r="O33" s="153" t="str">
        <f t="shared" si="6"/>
        <v>Я</v>
      </c>
      <c r="P33" s="153" t="str">
        <f t="shared" si="6"/>
        <v>Я</v>
      </c>
      <c r="Q33" s="153" t="str">
        <f t="shared" si="6"/>
        <v>Я</v>
      </c>
      <c r="R33" s="153" t="str">
        <f t="shared" si="6"/>
        <v>Я</v>
      </c>
      <c r="S33" s="47"/>
      <c r="T33" s="48">
        <f>COUNTIF(D34:R34,"&gt;0")</f>
        <v>10</v>
      </c>
      <c r="U33" s="49">
        <f>T33+T35</f>
        <v>21</v>
      </c>
      <c r="V33" s="50"/>
      <c r="W33" s="50"/>
      <c r="X33" s="50"/>
      <c r="Y33" s="50"/>
      <c r="Z33" s="50"/>
      <c r="AA33" s="50"/>
      <c r="AB33" s="674"/>
      <c r="AC33" s="254"/>
      <c r="AD33" s="50"/>
      <c r="AE33" s="50"/>
    </row>
    <row r="34" spans="1:31" ht="14.25" thickBot="1">
      <c r="A34" s="694"/>
      <c r="B34" s="696" t="s">
        <v>179</v>
      </c>
      <c r="C34" s="745"/>
      <c r="D34" s="195">
        <v>8</v>
      </c>
      <c r="E34" s="196">
        <v>8</v>
      </c>
      <c r="F34" s="119"/>
      <c r="G34" s="119"/>
      <c r="H34" s="231">
        <v>8.25</v>
      </c>
      <c r="I34" s="231">
        <v>8.25</v>
      </c>
      <c r="J34" s="232">
        <v>7.25</v>
      </c>
      <c r="K34" s="233"/>
      <c r="L34" s="119"/>
      <c r="M34" s="119"/>
      <c r="N34" s="210">
        <v>7.25</v>
      </c>
      <c r="O34" s="210">
        <v>8.25</v>
      </c>
      <c r="P34" s="210">
        <v>8.25</v>
      </c>
      <c r="Q34" s="210">
        <v>8.25</v>
      </c>
      <c r="R34" s="210">
        <v>8.25</v>
      </c>
      <c r="S34" s="52"/>
      <c r="T34" s="123">
        <f>SUM(D34:R34)</f>
        <v>80</v>
      </c>
      <c r="U34" s="53"/>
      <c r="V34" s="54"/>
      <c r="W34" s="54"/>
      <c r="X34" s="54"/>
      <c r="Y34" s="54"/>
      <c r="Z34" s="54"/>
      <c r="AA34" s="54"/>
      <c r="AB34" s="53"/>
      <c r="AC34" s="73"/>
      <c r="AD34" s="54"/>
      <c r="AE34" s="54"/>
    </row>
    <row r="35" spans="1:31" ht="14.25" thickBot="1">
      <c r="A35" s="694"/>
      <c r="B35" s="697" t="s">
        <v>29</v>
      </c>
      <c r="C35" s="745"/>
      <c r="D35" s="46" t="str">
        <f aca="true" t="shared" si="7" ref="D35:S35">IF(D36&gt;0,$AG$12,$AG$13)</f>
        <v>Я</v>
      </c>
      <c r="E35" s="234" t="str">
        <f t="shared" si="7"/>
        <v>В</v>
      </c>
      <c r="F35" s="234" t="str">
        <f t="shared" si="7"/>
        <v>В</v>
      </c>
      <c r="G35" s="46" t="str">
        <f t="shared" si="7"/>
        <v>Я</v>
      </c>
      <c r="H35" s="46" t="str">
        <f t="shared" si="7"/>
        <v>Я</v>
      </c>
      <c r="I35" s="46" t="str">
        <f t="shared" si="7"/>
        <v>Я</v>
      </c>
      <c r="J35" s="46" t="str">
        <f t="shared" si="7"/>
        <v>Я</v>
      </c>
      <c r="K35" s="46" t="str">
        <f t="shared" si="7"/>
        <v>Я</v>
      </c>
      <c r="L35" s="234" t="str">
        <f t="shared" si="7"/>
        <v>В</v>
      </c>
      <c r="M35" s="234" t="str">
        <f t="shared" si="7"/>
        <v>В</v>
      </c>
      <c r="N35" s="46" t="str">
        <f t="shared" si="7"/>
        <v>Я</v>
      </c>
      <c r="O35" s="46" t="str">
        <f t="shared" si="7"/>
        <v>Я</v>
      </c>
      <c r="P35" s="46" t="str">
        <f t="shared" si="7"/>
        <v>Я</v>
      </c>
      <c r="Q35" s="46" t="str">
        <f t="shared" si="7"/>
        <v>Я</v>
      </c>
      <c r="R35" s="46" t="str">
        <f t="shared" si="7"/>
        <v>Я</v>
      </c>
      <c r="S35" s="234" t="str">
        <f t="shared" si="7"/>
        <v>В</v>
      </c>
      <c r="T35" s="49">
        <f>COUNTIF(D36:S36,"&gt;0")</f>
        <v>11</v>
      </c>
      <c r="U35" s="123">
        <f>T34+T36</f>
        <v>167</v>
      </c>
      <c r="V35" s="54"/>
      <c r="W35" s="54"/>
      <c r="X35" s="54"/>
      <c r="Y35" s="54"/>
      <c r="Z35" s="54"/>
      <c r="AA35" s="54"/>
      <c r="AB35" s="53"/>
      <c r="AC35" s="73"/>
      <c r="AD35" s="54"/>
      <c r="AE35" s="54"/>
    </row>
    <row r="36" spans="1:31" ht="14.25" thickBot="1">
      <c r="A36" s="695"/>
      <c r="B36" s="698"/>
      <c r="C36" s="745"/>
      <c r="D36" s="207">
        <v>7</v>
      </c>
      <c r="E36" s="120"/>
      <c r="F36" s="120"/>
      <c r="G36" s="204">
        <v>8.25</v>
      </c>
      <c r="H36" s="204">
        <v>8.25</v>
      </c>
      <c r="I36" s="204">
        <v>8.25</v>
      </c>
      <c r="J36" s="238">
        <v>8.25</v>
      </c>
      <c r="K36" s="207">
        <v>7</v>
      </c>
      <c r="L36" s="120"/>
      <c r="M36" s="120"/>
      <c r="N36" s="204">
        <v>8.25</v>
      </c>
      <c r="O36" s="204">
        <v>8.25</v>
      </c>
      <c r="P36" s="204">
        <v>8.25</v>
      </c>
      <c r="Q36" s="204">
        <v>8.25</v>
      </c>
      <c r="R36" s="207">
        <v>7</v>
      </c>
      <c r="S36" s="120"/>
      <c r="T36" s="124">
        <f>SUM(D36:S36)</f>
        <v>87</v>
      </c>
      <c r="U36" s="60"/>
      <c r="V36" s="61"/>
      <c r="W36" s="61"/>
      <c r="X36" s="61"/>
      <c r="Y36" s="61"/>
      <c r="Z36" s="61"/>
      <c r="AA36" s="61"/>
      <c r="AB36" s="60"/>
      <c r="AC36" s="74"/>
      <c r="AD36" s="61"/>
      <c r="AE36" s="61"/>
    </row>
    <row r="37" spans="1:31" ht="14.25" thickBot="1">
      <c r="A37" s="693">
        <f>A33+1</f>
        <v>5</v>
      </c>
      <c r="B37" s="184"/>
      <c r="C37" s="745"/>
      <c r="D37" s="153" t="str">
        <f aca="true" t="shared" si="8" ref="D37:R37">IF(D38&gt;0,$AG$12,$AG$13)</f>
        <v>Я</v>
      </c>
      <c r="E37" s="153" t="str">
        <f t="shared" si="8"/>
        <v>Я</v>
      </c>
      <c r="F37" s="118" t="str">
        <f t="shared" si="8"/>
        <v>В</v>
      </c>
      <c r="G37" s="118" t="str">
        <f t="shared" si="8"/>
        <v>В</v>
      </c>
      <c r="H37" s="153" t="str">
        <f t="shared" si="8"/>
        <v>Я</v>
      </c>
      <c r="I37" s="153" t="str">
        <f t="shared" si="8"/>
        <v>Я</v>
      </c>
      <c r="J37" s="153" t="str">
        <f t="shared" si="8"/>
        <v>Я</v>
      </c>
      <c r="K37" s="118" t="str">
        <f t="shared" si="8"/>
        <v>В</v>
      </c>
      <c r="L37" s="118" t="str">
        <f t="shared" si="8"/>
        <v>В</v>
      </c>
      <c r="M37" s="118" t="str">
        <f t="shared" si="8"/>
        <v>В</v>
      </c>
      <c r="N37" s="153" t="str">
        <f t="shared" si="8"/>
        <v>Я</v>
      </c>
      <c r="O37" s="153" t="str">
        <f t="shared" si="8"/>
        <v>Я</v>
      </c>
      <c r="P37" s="153" t="str">
        <f t="shared" si="8"/>
        <v>Я</v>
      </c>
      <c r="Q37" s="153" t="str">
        <f t="shared" si="8"/>
        <v>Я</v>
      </c>
      <c r="R37" s="153" t="str">
        <f t="shared" si="8"/>
        <v>Я</v>
      </c>
      <c r="S37" s="47"/>
      <c r="T37" s="48">
        <f>COUNTIF(D38:R38,"&gt;0")</f>
        <v>10</v>
      </c>
      <c r="U37" s="49">
        <f>T37+T39</f>
        <v>21</v>
      </c>
      <c r="V37" s="50"/>
      <c r="W37" s="50"/>
      <c r="X37" s="50"/>
      <c r="Y37" s="50"/>
      <c r="Z37" s="50"/>
      <c r="AA37" s="50"/>
      <c r="AB37" s="674"/>
      <c r="AC37" s="254"/>
      <c r="AD37" s="50"/>
      <c r="AE37" s="50"/>
    </row>
    <row r="38" spans="1:31" ht="14.25" thickBot="1">
      <c r="A38" s="694"/>
      <c r="B38" s="696"/>
      <c r="C38" s="745"/>
      <c r="D38" s="195">
        <v>8</v>
      </c>
      <c r="E38" s="196">
        <v>8</v>
      </c>
      <c r="F38" s="119"/>
      <c r="G38" s="119"/>
      <c r="H38" s="231">
        <v>8.25</v>
      </c>
      <c r="I38" s="231">
        <v>8.25</v>
      </c>
      <c r="J38" s="232">
        <v>7.25</v>
      </c>
      <c r="K38" s="233"/>
      <c r="L38" s="119"/>
      <c r="M38" s="119"/>
      <c r="N38" s="210">
        <v>7.25</v>
      </c>
      <c r="O38" s="210">
        <v>8.25</v>
      </c>
      <c r="P38" s="210">
        <v>8.25</v>
      </c>
      <c r="Q38" s="210">
        <v>8.25</v>
      </c>
      <c r="R38" s="210">
        <v>8.25</v>
      </c>
      <c r="S38" s="52"/>
      <c r="T38" s="123">
        <f>SUM(D38:R38)</f>
        <v>80</v>
      </c>
      <c r="U38" s="53"/>
      <c r="V38" s="54"/>
      <c r="W38" s="54"/>
      <c r="X38" s="54"/>
      <c r="Y38" s="54"/>
      <c r="Z38" s="54"/>
      <c r="AA38" s="54"/>
      <c r="AB38" s="53"/>
      <c r="AC38" s="73"/>
      <c r="AD38" s="54"/>
      <c r="AE38" s="54"/>
    </row>
    <row r="39" spans="1:31" ht="14.25" thickBot="1">
      <c r="A39" s="694"/>
      <c r="B39" s="697"/>
      <c r="C39" s="745"/>
      <c r="D39" s="46" t="str">
        <f aca="true" t="shared" si="9" ref="D39:S39">IF(D40&gt;0,$AG$12,$AG$13)</f>
        <v>Я</v>
      </c>
      <c r="E39" s="234" t="str">
        <f t="shared" si="9"/>
        <v>В</v>
      </c>
      <c r="F39" s="234" t="str">
        <f t="shared" si="9"/>
        <v>В</v>
      </c>
      <c r="G39" s="46" t="str">
        <f t="shared" si="9"/>
        <v>Я</v>
      </c>
      <c r="H39" s="46" t="str">
        <f t="shared" si="9"/>
        <v>Я</v>
      </c>
      <c r="I39" s="46" t="str">
        <f t="shared" si="9"/>
        <v>Я</v>
      </c>
      <c r="J39" s="46" t="str">
        <f t="shared" si="9"/>
        <v>Я</v>
      </c>
      <c r="K39" s="46" t="str">
        <f t="shared" si="9"/>
        <v>Я</v>
      </c>
      <c r="L39" s="234" t="str">
        <f t="shared" si="9"/>
        <v>В</v>
      </c>
      <c r="M39" s="234" t="str">
        <f t="shared" si="9"/>
        <v>В</v>
      </c>
      <c r="N39" s="46" t="str">
        <f t="shared" si="9"/>
        <v>Я</v>
      </c>
      <c r="O39" s="46" t="str">
        <f t="shared" si="9"/>
        <v>Я</v>
      </c>
      <c r="P39" s="46" t="str">
        <f t="shared" si="9"/>
        <v>Я</v>
      </c>
      <c r="Q39" s="46" t="str">
        <f t="shared" si="9"/>
        <v>Я</v>
      </c>
      <c r="R39" s="46" t="str">
        <f t="shared" si="9"/>
        <v>Я</v>
      </c>
      <c r="S39" s="234" t="str">
        <f t="shared" si="9"/>
        <v>В</v>
      </c>
      <c r="T39" s="49">
        <f>COUNTIF(D40:S40,"&gt;0")</f>
        <v>11</v>
      </c>
      <c r="U39" s="123">
        <f>T38+T40</f>
        <v>167</v>
      </c>
      <c r="V39" s="54"/>
      <c r="W39" s="54"/>
      <c r="X39" s="54"/>
      <c r="Y39" s="54"/>
      <c r="Z39" s="54"/>
      <c r="AA39" s="54"/>
      <c r="AB39" s="53"/>
      <c r="AC39" s="73"/>
      <c r="AD39" s="54"/>
      <c r="AE39" s="54"/>
    </row>
    <row r="40" spans="1:31" ht="14.25" thickBot="1">
      <c r="A40" s="695"/>
      <c r="B40" s="698"/>
      <c r="C40" s="745"/>
      <c r="D40" s="207">
        <v>7</v>
      </c>
      <c r="E40" s="120"/>
      <c r="F40" s="120"/>
      <c r="G40" s="204">
        <v>8.25</v>
      </c>
      <c r="H40" s="204">
        <v>8.25</v>
      </c>
      <c r="I40" s="204">
        <v>8.25</v>
      </c>
      <c r="J40" s="238">
        <v>8.25</v>
      </c>
      <c r="K40" s="207">
        <v>7</v>
      </c>
      <c r="L40" s="120"/>
      <c r="M40" s="120"/>
      <c r="N40" s="204">
        <v>8.25</v>
      </c>
      <c r="O40" s="204">
        <v>8.25</v>
      </c>
      <c r="P40" s="204">
        <v>8.25</v>
      </c>
      <c r="Q40" s="204">
        <v>8.25</v>
      </c>
      <c r="R40" s="207">
        <v>7</v>
      </c>
      <c r="S40" s="120"/>
      <c r="T40" s="124">
        <f>SUM(D40:S40)</f>
        <v>87</v>
      </c>
      <c r="U40" s="60"/>
      <c r="V40" s="61"/>
      <c r="W40" s="61"/>
      <c r="X40" s="61"/>
      <c r="Y40" s="61"/>
      <c r="Z40" s="61"/>
      <c r="AA40" s="61"/>
      <c r="AB40" s="60"/>
      <c r="AC40" s="74"/>
      <c r="AD40" s="61"/>
      <c r="AE40" s="61"/>
    </row>
    <row r="41" spans="1:31" ht="14.25" thickBot="1">
      <c r="A41" s="693">
        <f>A37+1</f>
        <v>6</v>
      </c>
      <c r="B41" s="184"/>
      <c r="C41" s="745"/>
      <c r="D41" s="153" t="str">
        <f aca="true" t="shared" si="10" ref="D41:R41">IF(D42&gt;0,$AG$12,$AG$13)</f>
        <v>Я</v>
      </c>
      <c r="E41" s="153" t="str">
        <f t="shared" si="10"/>
        <v>Я</v>
      </c>
      <c r="F41" s="118" t="str">
        <f t="shared" si="10"/>
        <v>В</v>
      </c>
      <c r="G41" s="118" t="str">
        <f t="shared" si="10"/>
        <v>В</v>
      </c>
      <c r="H41" s="153" t="str">
        <f t="shared" si="10"/>
        <v>Я</v>
      </c>
      <c r="I41" s="153" t="str">
        <f t="shared" si="10"/>
        <v>Я</v>
      </c>
      <c r="J41" s="153" t="str">
        <f t="shared" si="10"/>
        <v>Я</v>
      </c>
      <c r="K41" s="118" t="str">
        <f t="shared" si="10"/>
        <v>В</v>
      </c>
      <c r="L41" s="118" t="str">
        <f t="shared" si="10"/>
        <v>В</v>
      </c>
      <c r="M41" s="118" t="str">
        <f t="shared" si="10"/>
        <v>В</v>
      </c>
      <c r="N41" s="153" t="str">
        <f t="shared" si="10"/>
        <v>Я</v>
      </c>
      <c r="O41" s="153" t="str">
        <f t="shared" si="10"/>
        <v>Я</v>
      </c>
      <c r="P41" s="153" t="str">
        <f t="shared" si="10"/>
        <v>Я</v>
      </c>
      <c r="Q41" s="153" t="str">
        <f t="shared" si="10"/>
        <v>Я</v>
      </c>
      <c r="R41" s="153" t="str">
        <f t="shared" si="10"/>
        <v>Я</v>
      </c>
      <c r="S41" s="47"/>
      <c r="T41" s="48">
        <f>COUNTIF(D42:R42,"&gt;0")</f>
        <v>10</v>
      </c>
      <c r="U41" s="49">
        <f>T41+T43</f>
        <v>21</v>
      </c>
      <c r="V41" s="50"/>
      <c r="W41" s="50"/>
      <c r="X41" s="50"/>
      <c r="Y41" s="50"/>
      <c r="Z41" s="50"/>
      <c r="AA41" s="50"/>
      <c r="AB41" s="674"/>
      <c r="AC41" s="254"/>
      <c r="AD41" s="50"/>
      <c r="AE41" s="50"/>
    </row>
    <row r="42" spans="1:31" ht="14.25" thickBot="1">
      <c r="A42" s="694"/>
      <c r="B42" s="696"/>
      <c r="C42" s="745"/>
      <c r="D42" s="195">
        <v>8</v>
      </c>
      <c r="E42" s="196">
        <v>8</v>
      </c>
      <c r="F42" s="119"/>
      <c r="G42" s="119"/>
      <c r="H42" s="231">
        <v>8.25</v>
      </c>
      <c r="I42" s="231">
        <v>8.25</v>
      </c>
      <c r="J42" s="232">
        <v>7.25</v>
      </c>
      <c r="K42" s="233"/>
      <c r="L42" s="119"/>
      <c r="M42" s="119"/>
      <c r="N42" s="210">
        <v>7.25</v>
      </c>
      <c r="O42" s="210">
        <v>8.25</v>
      </c>
      <c r="P42" s="210">
        <v>8.25</v>
      </c>
      <c r="Q42" s="210">
        <v>8.25</v>
      </c>
      <c r="R42" s="210">
        <v>8.25</v>
      </c>
      <c r="S42" s="52"/>
      <c r="T42" s="123">
        <f>SUM(D42:R42)</f>
        <v>80</v>
      </c>
      <c r="U42" s="53"/>
      <c r="V42" s="54"/>
      <c r="W42" s="54"/>
      <c r="X42" s="54"/>
      <c r="Y42" s="54"/>
      <c r="Z42" s="54"/>
      <c r="AA42" s="54"/>
      <c r="AB42" s="53"/>
      <c r="AC42" s="73"/>
      <c r="AD42" s="54"/>
      <c r="AE42" s="54"/>
    </row>
    <row r="43" spans="1:31" ht="14.25" thickBot="1">
      <c r="A43" s="694"/>
      <c r="B43" s="697"/>
      <c r="C43" s="745"/>
      <c r="D43" s="46" t="str">
        <f aca="true" t="shared" si="11" ref="D43:S43">IF(D44&gt;0,$AG$12,$AG$13)</f>
        <v>Я</v>
      </c>
      <c r="E43" s="234" t="str">
        <f t="shared" si="11"/>
        <v>В</v>
      </c>
      <c r="F43" s="234" t="str">
        <f t="shared" si="11"/>
        <v>В</v>
      </c>
      <c r="G43" s="46" t="str">
        <f t="shared" si="11"/>
        <v>Я</v>
      </c>
      <c r="H43" s="46" t="str">
        <f t="shared" si="11"/>
        <v>Я</v>
      </c>
      <c r="I43" s="46" t="str">
        <f t="shared" si="11"/>
        <v>Я</v>
      </c>
      <c r="J43" s="46" t="str">
        <f t="shared" si="11"/>
        <v>Я</v>
      </c>
      <c r="K43" s="46" t="str">
        <f t="shared" si="11"/>
        <v>Я</v>
      </c>
      <c r="L43" s="234" t="str">
        <f t="shared" si="11"/>
        <v>В</v>
      </c>
      <c r="M43" s="234" t="str">
        <f t="shared" si="11"/>
        <v>В</v>
      </c>
      <c r="N43" s="46" t="str">
        <f t="shared" si="11"/>
        <v>Я</v>
      </c>
      <c r="O43" s="46" t="str">
        <f t="shared" si="11"/>
        <v>Я</v>
      </c>
      <c r="P43" s="46" t="str">
        <f t="shared" si="11"/>
        <v>Я</v>
      </c>
      <c r="Q43" s="46" t="str">
        <f t="shared" si="11"/>
        <v>Я</v>
      </c>
      <c r="R43" s="46" t="str">
        <f t="shared" si="11"/>
        <v>Я</v>
      </c>
      <c r="S43" s="234" t="str">
        <f t="shared" si="11"/>
        <v>В</v>
      </c>
      <c r="T43" s="49">
        <f>COUNTIF(D44:S44,"&gt;0")</f>
        <v>11</v>
      </c>
      <c r="U43" s="123">
        <f>T42+T44</f>
        <v>167</v>
      </c>
      <c r="V43" s="54"/>
      <c r="W43" s="54"/>
      <c r="X43" s="54"/>
      <c r="Y43" s="54"/>
      <c r="Z43" s="54"/>
      <c r="AA43" s="54"/>
      <c r="AB43" s="53"/>
      <c r="AC43" s="73"/>
      <c r="AD43" s="54"/>
      <c r="AE43" s="54"/>
    </row>
    <row r="44" spans="1:31" ht="14.25" thickBot="1">
      <c r="A44" s="695"/>
      <c r="B44" s="698"/>
      <c r="C44" s="745"/>
      <c r="D44" s="207">
        <v>7</v>
      </c>
      <c r="E44" s="120"/>
      <c r="F44" s="120"/>
      <c r="G44" s="204">
        <v>8.25</v>
      </c>
      <c r="H44" s="204">
        <v>8.25</v>
      </c>
      <c r="I44" s="204">
        <v>8.25</v>
      </c>
      <c r="J44" s="238">
        <v>8.25</v>
      </c>
      <c r="K44" s="207">
        <v>7</v>
      </c>
      <c r="L44" s="120"/>
      <c r="M44" s="120"/>
      <c r="N44" s="204">
        <v>8.25</v>
      </c>
      <c r="O44" s="204">
        <v>8.25</v>
      </c>
      <c r="P44" s="204">
        <v>8.25</v>
      </c>
      <c r="Q44" s="204">
        <v>8.25</v>
      </c>
      <c r="R44" s="207">
        <v>7</v>
      </c>
      <c r="S44" s="120"/>
      <c r="T44" s="124">
        <f>SUM(D44:S44)</f>
        <v>87</v>
      </c>
      <c r="U44" s="60"/>
      <c r="V44" s="61"/>
      <c r="W44" s="61"/>
      <c r="X44" s="61"/>
      <c r="Y44" s="61"/>
      <c r="Z44" s="61"/>
      <c r="AA44" s="61"/>
      <c r="AB44" s="60"/>
      <c r="AC44" s="74"/>
      <c r="AD44" s="61"/>
      <c r="AE44" s="61"/>
    </row>
    <row r="45" spans="1:31" ht="14.25" thickBot="1">
      <c r="A45" s="693">
        <v>7</v>
      </c>
      <c r="B45" s="184"/>
      <c r="C45" s="745"/>
      <c r="D45" s="153" t="str">
        <f aca="true" t="shared" si="12" ref="D45:R45">IF(D46&gt;0,$AG$12,$AG$13)</f>
        <v>Я</v>
      </c>
      <c r="E45" s="153" t="str">
        <f t="shared" si="12"/>
        <v>Я</v>
      </c>
      <c r="F45" s="118" t="str">
        <f t="shared" si="12"/>
        <v>В</v>
      </c>
      <c r="G45" s="118" t="str">
        <f t="shared" si="12"/>
        <v>В</v>
      </c>
      <c r="H45" s="153" t="str">
        <f t="shared" si="12"/>
        <v>Я</v>
      </c>
      <c r="I45" s="153" t="str">
        <f t="shared" si="12"/>
        <v>Я</v>
      </c>
      <c r="J45" s="153" t="str">
        <f t="shared" si="12"/>
        <v>Я</v>
      </c>
      <c r="K45" s="118" t="str">
        <f t="shared" si="12"/>
        <v>В</v>
      </c>
      <c r="L45" s="118" t="str">
        <f t="shared" si="12"/>
        <v>В</v>
      </c>
      <c r="M45" s="118" t="str">
        <f t="shared" si="12"/>
        <v>В</v>
      </c>
      <c r="N45" s="153" t="str">
        <f t="shared" si="12"/>
        <v>Я</v>
      </c>
      <c r="O45" s="153" t="str">
        <f t="shared" si="12"/>
        <v>Я</v>
      </c>
      <c r="P45" s="153" t="str">
        <f t="shared" si="12"/>
        <v>Я</v>
      </c>
      <c r="Q45" s="153" t="str">
        <f t="shared" si="12"/>
        <v>Я</v>
      </c>
      <c r="R45" s="153" t="str">
        <f t="shared" si="12"/>
        <v>Я</v>
      </c>
      <c r="S45" s="47"/>
      <c r="T45" s="48">
        <f>COUNTIF(D46:R46,"&gt;0")</f>
        <v>10</v>
      </c>
      <c r="U45" s="49">
        <f>T45+T47</f>
        <v>21</v>
      </c>
      <c r="V45" s="54"/>
      <c r="W45" s="54"/>
      <c r="X45" s="54"/>
      <c r="Y45" s="54"/>
      <c r="Z45" s="54"/>
      <c r="AA45" s="54"/>
      <c r="AB45" s="674"/>
      <c r="AC45" s="254"/>
      <c r="AD45" s="54"/>
      <c r="AE45" s="54"/>
    </row>
    <row r="46" spans="1:31" ht="14.25" thickBot="1">
      <c r="A46" s="694"/>
      <c r="B46" s="696"/>
      <c r="C46" s="745"/>
      <c r="D46" s="195">
        <v>8</v>
      </c>
      <c r="E46" s="196">
        <v>8</v>
      </c>
      <c r="F46" s="119"/>
      <c r="G46" s="119"/>
      <c r="H46" s="231">
        <v>8.25</v>
      </c>
      <c r="I46" s="231">
        <v>8.25</v>
      </c>
      <c r="J46" s="232">
        <v>7.25</v>
      </c>
      <c r="K46" s="233"/>
      <c r="L46" s="119"/>
      <c r="M46" s="119"/>
      <c r="N46" s="210">
        <v>7.25</v>
      </c>
      <c r="O46" s="210">
        <v>8.25</v>
      </c>
      <c r="P46" s="210">
        <v>8.25</v>
      </c>
      <c r="Q46" s="210">
        <v>8.25</v>
      </c>
      <c r="R46" s="210">
        <v>8.25</v>
      </c>
      <c r="S46" s="52"/>
      <c r="T46" s="123">
        <f>SUM(D46:R46)</f>
        <v>80</v>
      </c>
      <c r="U46" s="53"/>
      <c r="V46" s="54"/>
      <c r="W46" s="54"/>
      <c r="X46" s="54"/>
      <c r="Y46" s="54"/>
      <c r="Z46" s="54"/>
      <c r="AA46" s="54"/>
      <c r="AB46" s="53"/>
      <c r="AC46" s="73"/>
      <c r="AD46" s="54"/>
      <c r="AE46" s="54"/>
    </row>
    <row r="47" spans="1:31" ht="14.25" thickBot="1">
      <c r="A47" s="694"/>
      <c r="B47" s="697"/>
      <c r="C47" s="745"/>
      <c r="D47" s="46" t="str">
        <f aca="true" t="shared" si="13" ref="D47:S47">IF(D48&gt;0,$AG$12,$AG$13)</f>
        <v>Я</v>
      </c>
      <c r="E47" s="234" t="str">
        <f t="shared" si="13"/>
        <v>В</v>
      </c>
      <c r="F47" s="234" t="str">
        <f t="shared" si="13"/>
        <v>В</v>
      </c>
      <c r="G47" s="46" t="str">
        <f t="shared" si="13"/>
        <v>Я</v>
      </c>
      <c r="H47" s="46" t="str">
        <f t="shared" si="13"/>
        <v>Я</v>
      </c>
      <c r="I47" s="46" t="str">
        <f t="shared" si="13"/>
        <v>Я</v>
      </c>
      <c r="J47" s="46" t="str">
        <f t="shared" si="13"/>
        <v>Я</v>
      </c>
      <c r="K47" s="46" t="str">
        <f t="shared" si="13"/>
        <v>Я</v>
      </c>
      <c r="L47" s="234" t="str">
        <f t="shared" si="13"/>
        <v>В</v>
      </c>
      <c r="M47" s="234" t="str">
        <f t="shared" si="13"/>
        <v>В</v>
      </c>
      <c r="N47" s="46" t="str">
        <f t="shared" si="13"/>
        <v>Я</v>
      </c>
      <c r="O47" s="46" t="str">
        <f t="shared" si="13"/>
        <v>Я</v>
      </c>
      <c r="P47" s="46" t="str">
        <f t="shared" si="13"/>
        <v>Я</v>
      </c>
      <c r="Q47" s="46" t="str">
        <f t="shared" si="13"/>
        <v>Я</v>
      </c>
      <c r="R47" s="46" t="str">
        <f t="shared" si="13"/>
        <v>Я</v>
      </c>
      <c r="S47" s="234" t="str">
        <f t="shared" si="13"/>
        <v>В</v>
      </c>
      <c r="T47" s="49">
        <f>COUNTIF(D48:S48,"&gt;0")</f>
        <v>11</v>
      </c>
      <c r="U47" s="123">
        <f>T46+T48</f>
        <v>167</v>
      </c>
      <c r="V47" s="54"/>
      <c r="W47" s="54"/>
      <c r="X47" s="54"/>
      <c r="Y47" s="54"/>
      <c r="Z47" s="54"/>
      <c r="AA47" s="54"/>
      <c r="AB47" s="53"/>
      <c r="AC47" s="73"/>
      <c r="AD47" s="54"/>
      <c r="AE47" s="54"/>
    </row>
    <row r="48" spans="1:31" ht="14.25" thickBot="1">
      <c r="A48" s="695"/>
      <c r="B48" s="698"/>
      <c r="C48" s="745"/>
      <c r="D48" s="207">
        <v>7</v>
      </c>
      <c r="E48" s="120"/>
      <c r="F48" s="120"/>
      <c r="G48" s="204">
        <v>8.25</v>
      </c>
      <c r="H48" s="204">
        <v>8.25</v>
      </c>
      <c r="I48" s="204">
        <v>8.25</v>
      </c>
      <c r="J48" s="238">
        <v>8.25</v>
      </c>
      <c r="K48" s="207">
        <v>7</v>
      </c>
      <c r="L48" s="120"/>
      <c r="M48" s="120"/>
      <c r="N48" s="204">
        <v>8.25</v>
      </c>
      <c r="O48" s="204">
        <v>8.25</v>
      </c>
      <c r="P48" s="204">
        <v>8.25</v>
      </c>
      <c r="Q48" s="204">
        <v>8.25</v>
      </c>
      <c r="R48" s="207">
        <v>7</v>
      </c>
      <c r="S48" s="120"/>
      <c r="T48" s="124">
        <f>SUM(D48:S48)</f>
        <v>87</v>
      </c>
      <c r="U48" s="60"/>
      <c r="V48" s="61"/>
      <c r="W48" s="61"/>
      <c r="X48" s="61"/>
      <c r="Y48" s="61"/>
      <c r="Z48" s="61"/>
      <c r="AA48" s="61"/>
      <c r="AB48" s="60"/>
      <c r="AC48" s="74"/>
      <c r="AD48" s="61"/>
      <c r="AE48" s="61"/>
    </row>
    <row r="49" spans="1:31" ht="14.25" thickBot="1">
      <c r="A49" s="758">
        <f>A45+1</f>
        <v>8</v>
      </c>
      <c r="B49" s="184"/>
      <c r="C49" s="745"/>
      <c r="D49" s="153" t="str">
        <f aca="true" t="shared" si="14" ref="D49:R49">IF(D50&gt;0,$AG$12,$AG$13)</f>
        <v>Я</v>
      </c>
      <c r="E49" s="153" t="str">
        <f t="shared" si="14"/>
        <v>Я</v>
      </c>
      <c r="F49" s="118" t="str">
        <f t="shared" si="14"/>
        <v>В</v>
      </c>
      <c r="G49" s="118" t="str">
        <f t="shared" si="14"/>
        <v>В</v>
      </c>
      <c r="H49" s="153" t="str">
        <f t="shared" si="14"/>
        <v>Я</v>
      </c>
      <c r="I49" s="153" t="str">
        <f t="shared" si="14"/>
        <v>Я</v>
      </c>
      <c r="J49" s="153" t="str">
        <f t="shared" si="14"/>
        <v>Я</v>
      </c>
      <c r="K49" s="118" t="str">
        <f t="shared" si="14"/>
        <v>В</v>
      </c>
      <c r="L49" s="118" t="str">
        <f t="shared" si="14"/>
        <v>В</v>
      </c>
      <c r="M49" s="118" t="str">
        <f t="shared" si="14"/>
        <v>В</v>
      </c>
      <c r="N49" s="153" t="str">
        <f t="shared" si="14"/>
        <v>Я</v>
      </c>
      <c r="O49" s="153" t="str">
        <f t="shared" si="14"/>
        <v>Я</v>
      </c>
      <c r="P49" s="153" t="str">
        <f t="shared" si="14"/>
        <v>Я</v>
      </c>
      <c r="Q49" s="153" t="str">
        <f t="shared" si="14"/>
        <v>Я</v>
      </c>
      <c r="R49" s="153" t="str">
        <f t="shared" si="14"/>
        <v>Я</v>
      </c>
      <c r="S49" s="47"/>
      <c r="T49" s="48">
        <f>COUNTIF(D50:R50,"&gt;0")</f>
        <v>10</v>
      </c>
      <c r="U49" s="49">
        <f>T49+T51</f>
        <v>21</v>
      </c>
      <c r="V49" s="50"/>
      <c r="W49" s="50"/>
      <c r="X49" s="50"/>
      <c r="Y49" s="50"/>
      <c r="Z49" s="50"/>
      <c r="AA49" s="50"/>
      <c r="AB49" s="674"/>
      <c r="AC49" s="254"/>
      <c r="AD49" s="50"/>
      <c r="AE49" s="50"/>
    </row>
    <row r="50" spans="1:31" ht="14.25" thickBot="1">
      <c r="A50" s="758"/>
      <c r="B50" s="753"/>
      <c r="C50" s="745"/>
      <c r="D50" s="195">
        <v>8</v>
      </c>
      <c r="E50" s="196">
        <v>8</v>
      </c>
      <c r="F50" s="119"/>
      <c r="G50" s="119"/>
      <c r="H50" s="231">
        <v>8.25</v>
      </c>
      <c r="I50" s="231">
        <v>8.25</v>
      </c>
      <c r="J50" s="232">
        <v>7.25</v>
      </c>
      <c r="K50" s="233"/>
      <c r="L50" s="119"/>
      <c r="M50" s="119"/>
      <c r="N50" s="210">
        <v>7.25</v>
      </c>
      <c r="O50" s="210">
        <v>8.25</v>
      </c>
      <c r="P50" s="210">
        <v>8.25</v>
      </c>
      <c r="Q50" s="210">
        <v>8.25</v>
      </c>
      <c r="R50" s="210">
        <v>8.25</v>
      </c>
      <c r="S50" s="52"/>
      <c r="T50" s="123">
        <f>SUM(D50:R50)</f>
        <v>80</v>
      </c>
      <c r="U50" s="53"/>
      <c r="V50" s="54"/>
      <c r="W50" s="54"/>
      <c r="X50" s="54"/>
      <c r="Y50" s="54"/>
      <c r="Z50" s="54"/>
      <c r="AA50" s="54"/>
      <c r="AB50" s="53"/>
      <c r="AC50" s="73"/>
      <c r="AD50" s="54"/>
      <c r="AE50" s="54"/>
    </row>
    <row r="51" spans="1:31" ht="17.25" customHeight="1" thickBot="1">
      <c r="A51" s="758"/>
      <c r="B51" s="754"/>
      <c r="C51" s="745"/>
      <c r="D51" s="46" t="str">
        <f aca="true" t="shared" si="15" ref="D51:S51">IF(D52&gt;0,$AG$12,$AG$13)</f>
        <v>Я</v>
      </c>
      <c r="E51" s="234" t="str">
        <f t="shared" si="15"/>
        <v>В</v>
      </c>
      <c r="F51" s="234" t="str">
        <f t="shared" si="15"/>
        <v>В</v>
      </c>
      <c r="G51" s="46" t="str">
        <f t="shared" si="15"/>
        <v>Я</v>
      </c>
      <c r="H51" s="46" t="str">
        <f t="shared" si="15"/>
        <v>Я</v>
      </c>
      <c r="I51" s="46" t="str">
        <f t="shared" si="15"/>
        <v>Я</v>
      </c>
      <c r="J51" s="46" t="str">
        <f t="shared" si="15"/>
        <v>Я</v>
      </c>
      <c r="K51" s="46" t="str">
        <f t="shared" si="15"/>
        <v>Я</v>
      </c>
      <c r="L51" s="234" t="str">
        <f t="shared" si="15"/>
        <v>В</v>
      </c>
      <c r="M51" s="234" t="str">
        <f t="shared" si="15"/>
        <v>В</v>
      </c>
      <c r="N51" s="46" t="str">
        <f t="shared" si="15"/>
        <v>Я</v>
      </c>
      <c r="O51" s="46" t="str">
        <f t="shared" si="15"/>
        <v>Я</v>
      </c>
      <c r="P51" s="46" t="str">
        <f t="shared" si="15"/>
        <v>Я</v>
      </c>
      <c r="Q51" s="46" t="str">
        <f t="shared" si="15"/>
        <v>Я</v>
      </c>
      <c r="R51" s="46" t="str">
        <f t="shared" si="15"/>
        <v>Я</v>
      </c>
      <c r="S51" s="234" t="str">
        <f t="shared" si="15"/>
        <v>В</v>
      </c>
      <c r="T51" s="49">
        <f>COUNTIF(D52:S52,"&gt;0")</f>
        <v>11</v>
      </c>
      <c r="U51" s="123">
        <f>T50+T52</f>
        <v>167</v>
      </c>
      <c r="V51" s="54"/>
      <c r="W51" s="54"/>
      <c r="X51" s="54"/>
      <c r="Y51" s="54"/>
      <c r="Z51" s="54"/>
      <c r="AA51" s="54"/>
      <c r="AB51" s="53"/>
      <c r="AC51" s="73"/>
      <c r="AD51" s="54"/>
      <c r="AE51" s="54"/>
    </row>
    <row r="52" spans="1:31" ht="12.75" customHeight="1" thickBot="1">
      <c r="A52" s="758"/>
      <c r="B52" s="754"/>
      <c r="C52" s="745"/>
      <c r="D52" s="207">
        <v>7</v>
      </c>
      <c r="E52" s="120"/>
      <c r="F52" s="120"/>
      <c r="G52" s="204">
        <v>8.25</v>
      </c>
      <c r="H52" s="204">
        <v>8.25</v>
      </c>
      <c r="I52" s="204">
        <v>8.25</v>
      </c>
      <c r="J52" s="238">
        <v>8.25</v>
      </c>
      <c r="K52" s="207">
        <v>7</v>
      </c>
      <c r="L52" s="120"/>
      <c r="M52" s="120"/>
      <c r="N52" s="204">
        <v>8.25</v>
      </c>
      <c r="O52" s="204">
        <v>8.25</v>
      </c>
      <c r="P52" s="204">
        <v>8.25</v>
      </c>
      <c r="Q52" s="204">
        <v>8.25</v>
      </c>
      <c r="R52" s="207">
        <v>7</v>
      </c>
      <c r="S52" s="120"/>
      <c r="T52" s="124">
        <f>SUM(D52:S52)</f>
        <v>87</v>
      </c>
      <c r="U52" s="60"/>
      <c r="V52" s="61"/>
      <c r="W52" s="61"/>
      <c r="X52" s="61"/>
      <c r="Y52" s="61"/>
      <c r="Z52" s="61"/>
      <c r="AA52" s="61"/>
      <c r="AB52" s="60"/>
      <c r="AC52" s="74"/>
      <c r="AD52" s="61"/>
      <c r="AE52" s="61"/>
    </row>
    <row r="53" spans="1:31" ht="14.25" thickBot="1">
      <c r="A53" s="758">
        <f>A49+1</f>
        <v>9</v>
      </c>
      <c r="B53" s="184"/>
      <c r="C53" s="745"/>
      <c r="D53" s="185" t="str">
        <f aca="true" t="shared" si="16" ref="D53:R53">IF(D54&gt;0,$AG$12,$AG$13)</f>
        <v>Я</v>
      </c>
      <c r="E53" s="185" t="str">
        <f t="shared" si="16"/>
        <v>Я</v>
      </c>
      <c r="F53" s="239" t="str">
        <f t="shared" si="16"/>
        <v>В</v>
      </c>
      <c r="G53" s="239" t="str">
        <f t="shared" si="16"/>
        <v>В</v>
      </c>
      <c r="H53" s="185" t="str">
        <f t="shared" si="16"/>
        <v>Я</v>
      </c>
      <c r="I53" s="185" t="str">
        <f t="shared" si="16"/>
        <v>Я</v>
      </c>
      <c r="J53" s="185" t="str">
        <f t="shared" si="16"/>
        <v>Я</v>
      </c>
      <c r="K53" s="239" t="str">
        <f t="shared" si="16"/>
        <v>В</v>
      </c>
      <c r="L53" s="239" t="str">
        <f t="shared" si="16"/>
        <v>В</v>
      </c>
      <c r="M53" s="239" t="str">
        <f t="shared" si="16"/>
        <v>В</v>
      </c>
      <c r="N53" s="185" t="str">
        <f t="shared" si="16"/>
        <v>Я</v>
      </c>
      <c r="O53" s="185" t="str">
        <f t="shared" si="16"/>
        <v>Я</v>
      </c>
      <c r="P53" s="185" t="str">
        <f t="shared" si="16"/>
        <v>Я</v>
      </c>
      <c r="Q53" s="185" t="str">
        <f t="shared" si="16"/>
        <v>Я</v>
      </c>
      <c r="R53" s="185" t="str">
        <f t="shared" si="16"/>
        <v>Я</v>
      </c>
      <c r="S53" s="47"/>
      <c r="T53" s="48">
        <f>COUNTIF(D54:R54,"&gt;0")</f>
        <v>10</v>
      </c>
      <c r="U53" s="49">
        <f>T53+T55</f>
        <v>21</v>
      </c>
      <c r="V53" s="50"/>
      <c r="W53" s="50"/>
      <c r="X53" s="50"/>
      <c r="Y53" s="50"/>
      <c r="Z53" s="50"/>
      <c r="AA53" s="50"/>
      <c r="AB53" s="674"/>
      <c r="AC53" s="254"/>
      <c r="AD53" s="50"/>
      <c r="AE53" s="50"/>
    </row>
    <row r="54" spans="1:31" ht="14.25" thickBot="1">
      <c r="A54" s="758"/>
      <c r="B54" s="696"/>
      <c r="C54" s="745"/>
      <c r="D54" s="195">
        <v>8</v>
      </c>
      <c r="E54" s="196">
        <v>8</v>
      </c>
      <c r="F54" s="119"/>
      <c r="G54" s="119"/>
      <c r="H54" s="231">
        <v>8.25</v>
      </c>
      <c r="I54" s="231">
        <v>8.25</v>
      </c>
      <c r="J54" s="232">
        <v>7.25</v>
      </c>
      <c r="K54" s="233"/>
      <c r="L54" s="119"/>
      <c r="M54" s="119"/>
      <c r="N54" s="210">
        <v>7.25</v>
      </c>
      <c r="O54" s="210">
        <v>8.25</v>
      </c>
      <c r="P54" s="210">
        <v>8.25</v>
      </c>
      <c r="Q54" s="210">
        <v>8.25</v>
      </c>
      <c r="R54" s="210">
        <v>8.25</v>
      </c>
      <c r="S54" s="52"/>
      <c r="T54" s="123">
        <f>SUM(D54:R54)</f>
        <v>80</v>
      </c>
      <c r="U54" s="53"/>
      <c r="V54" s="54"/>
      <c r="W54" s="54"/>
      <c r="X54" s="54"/>
      <c r="Y54" s="54"/>
      <c r="Z54" s="54"/>
      <c r="AA54" s="54"/>
      <c r="AB54" s="53"/>
      <c r="AC54" s="73"/>
      <c r="AD54" s="54"/>
      <c r="AE54" s="54"/>
    </row>
    <row r="55" spans="1:31" ht="14.25" thickBot="1">
      <c r="A55" s="758"/>
      <c r="B55" s="697"/>
      <c r="C55" s="745"/>
      <c r="D55" s="46" t="str">
        <f aca="true" t="shared" si="17" ref="D55:S55">IF(D56&gt;0,$AG$12,$AG$13)</f>
        <v>Я</v>
      </c>
      <c r="E55" s="234" t="str">
        <f t="shared" si="17"/>
        <v>В</v>
      </c>
      <c r="F55" s="234" t="str">
        <f t="shared" si="17"/>
        <v>В</v>
      </c>
      <c r="G55" s="46" t="str">
        <f t="shared" si="17"/>
        <v>Я</v>
      </c>
      <c r="H55" s="46" t="str">
        <f t="shared" si="17"/>
        <v>Я</v>
      </c>
      <c r="I55" s="46" t="str">
        <f t="shared" si="17"/>
        <v>Я</v>
      </c>
      <c r="J55" s="46" t="str">
        <f t="shared" si="17"/>
        <v>Я</v>
      </c>
      <c r="K55" s="46" t="str">
        <f t="shared" si="17"/>
        <v>Я</v>
      </c>
      <c r="L55" s="234" t="str">
        <f t="shared" si="17"/>
        <v>В</v>
      </c>
      <c r="M55" s="234" t="str">
        <f t="shared" si="17"/>
        <v>В</v>
      </c>
      <c r="N55" s="46" t="str">
        <f t="shared" si="17"/>
        <v>Я</v>
      </c>
      <c r="O55" s="46" t="str">
        <f t="shared" si="17"/>
        <v>Я</v>
      </c>
      <c r="P55" s="46" t="str">
        <f t="shared" si="17"/>
        <v>Я</v>
      </c>
      <c r="Q55" s="46" t="str">
        <f t="shared" si="17"/>
        <v>Я</v>
      </c>
      <c r="R55" s="46" t="str">
        <f t="shared" si="17"/>
        <v>Я</v>
      </c>
      <c r="S55" s="234" t="str">
        <f t="shared" si="17"/>
        <v>В</v>
      </c>
      <c r="T55" s="49">
        <f>COUNTIF(D56:S56,"&gt;0")</f>
        <v>11</v>
      </c>
      <c r="U55" s="123">
        <f>T54+T56</f>
        <v>167</v>
      </c>
      <c r="V55" s="54"/>
      <c r="W55" s="54"/>
      <c r="X55" s="54"/>
      <c r="Y55" s="54"/>
      <c r="Z55" s="54"/>
      <c r="AA55" s="54"/>
      <c r="AB55" s="53"/>
      <c r="AC55" s="73"/>
      <c r="AD55" s="54"/>
      <c r="AE55" s="54"/>
    </row>
    <row r="56" spans="1:31" ht="12.75" customHeight="1" thickBot="1">
      <c r="A56" s="758"/>
      <c r="B56" s="698"/>
      <c r="C56" s="745"/>
      <c r="D56" s="207">
        <v>7</v>
      </c>
      <c r="E56" s="120"/>
      <c r="F56" s="120"/>
      <c r="G56" s="204">
        <v>8.25</v>
      </c>
      <c r="H56" s="204">
        <v>8.25</v>
      </c>
      <c r="I56" s="204">
        <v>8.25</v>
      </c>
      <c r="J56" s="238">
        <v>8.25</v>
      </c>
      <c r="K56" s="207">
        <v>7</v>
      </c>
      <c r="L56" s="120"/>
      <c r="M56" s="120"/>
      <c r="N56" s="204">
        <v>8.25</v>
      </c>
      <c r="O56" s="204">
        <v>8.25</v>
      </c>
      <c r="P56" s="204">
        <v>8.25</v>
      </c>
      <c r="Q56" s="204">
        <v>8.25</v>
      </c>
      <c r="R56" s="207">
        <v>7</v>
      </c>
      <c r="S56" s="120"/>
      <c r="T56" s="124">
        <f>SUM(D56:S56)</f>
        <v>87</v>
      </c>
      <c r="U56" s="60"/>
      <c r="V56" s="61"/>
      <c r="W56" s="61"/>
      <c r="X56" s="61"/>
      <c r="Y56" s="61"/>
      <c r="Z56" s="61"/>
      <c r="AA56" s="61"/>
      <c r="AB56" s="60"/>
      <c r="AC56" s="74"/>
      <c r="AD56" s="61"/>
      <c r="AE56" s="61"/>
    </row>
    <row r="57" spans="1:31" ht="14.25" thickBot="1">
      <c r="A57" s="693">
        <f>A53+1</f>
        <v>10</v>
      </c>
      <c r="B57" s="184"/>
      <c r="C57" s="745"/>
      <c r="D57" s="153" t="str">
        <f aca="true" t="shared" si="18" ref="D57:R57">IF(D58&gt;0,$AG$12,$AG$13)</f>
        <v>Я</v>
      </c>
      <c r="E57" s="153" t="str">
        <f t="shared" si="18"/>
        <v>Я</v>
      </c>
      <c r="F57" s="118" t="str">
        <f t="shared" si="18"/>
        <v>В</v>
      </c>
      <c r="G57" s="118" t="str">
        <f t="shared" si="18"/>
        <v>В</v>
      </c>
      <c r="H57" s="153" t="str">
        <f t="shared" si="18"/>
        <v>Я</v>
      </c>
      <c r="I57" s="153" t="str">
        <f t="shared" si="18"/>
        <v>Я</v>
      </c>
      <c r="J57" s="153" t="str">
        <f t="shared" si="18"/>
        <v>Я</v>
      </c>
      <c r="K57" s="118" t="str">
        <f t="shared" si="18"/>
        <v>В</v>
      </c>
      <c r="L57" s="118" t="str">
        <f t="shared" si="18"/>
        <v>В</v>
      </c>
      <c r="M57" s="118" t="str">
        <f t="shared" si="18"/>
        <v>В</v>
      </c>
      <c r="N57" s="153" t="str">
        <f t="shared" si="18"/>
        <v>Я</v>
      </c>
      <c r="O57" s="153" t="str">
        <f t="shared" si="18"/>
        <v>Я</v>
      </c>
      <c r="P57" s="153" t="str">
        <f t="shared" si="18"/>
        <v>Я</v>
      </c>
      <c r="Q57" s="153" t="str">
        <f t="shared" si="18"/>
        <v>Я</v>
      </c>
      <c r="R57" s="153" t="str">
        <f t="shared" si="18"/>
        <v>Я</v>
      </c>
      <c r="S57" s="47"/>
      <c r="T57" s="48">
        <f>COUNTIF(D58:R58,"&gt;0")</f>
        <v>10</v>
      </c>
      <c r="U57" s="49">
        <f>T57+T59</f>
        <v>21</v>
      </c>
      <c r="V57" s="50"/>
      <c r="W57" s="50"/>
      <c r="X57" s="50"/>
      <c r="Y57" s="50"/>
      <c r="Z57" s="50"/>
      <c r="AA57" s="50"/>
      <c r="AB57" s="674"/>
      <c r="AC57" s="254"/>
      <c r="AD57" s="50"/>
      <c r="AE57" s="50"/>
    </row>
    <row r="58" spans="1:31" ht="14.25" thickBot="1">
      <c r="A58" s="694"/>
      <c r="B58" s="696" t="s">
        <v>57</v>
      </c>
      <c r="C58" s="745"/>
      <c r="D58" s="195">
        <v>1.6</v>
      </c>
      <c r="E58" s="195">
        <v>1.6</v>
      </c>
      <c r="F58" s="119"/>
      <c r="G58" s="119"/>
      <c r="H58" s="195">
        <v>1.6</v>
      </c>
      <c r="I58" s="195">
        <v>1.6</v>
      </c>
      <c r="J58" s="237">
        <v>1.4</v>
      </c>
      <c r="K58" s="233"/>
      <c r="L58" s="119"/>
      <c r="M58" s="119"/>
      <c r="N58" s="195">
        <v>1.6</v>
      </c>
      <c r="O58" s="195">
        <v>1.6</v>
      </c>
      <c r="P58" s="195">
        <v>1.6</v>
      </c>
      <c r="Q58" s="195">
        <v>1.6</v>
      </c>
      <c r="R58" s="195">
        <v>1.6</v>
      </c>
      <c r="S58" s="52"/>
      <c r="T58" s="123">
        <f>SUM(D58:R58)</f>
        <v>15.799999999999999</v>
      </c>
      <c r="U58" s="53"/>
      <c r="V58" s="54"/>
      <c r="W58" s="54"/>
      <c r="X58" s="54"/>
      <c r="Y58" s="54"/>
      <c r="Z58" s="54"/>
      <c r="AA58" s="54"/>
      <c r="AB58" s="53"/>
      <c r="AC58" s="73"/>
      <c r="AD58" s="54"/>
      <c r="AE58" s="54"/>
    </row>
    <row r="59" spans="1:31" ht="14.25" thickBot="1">
      <c r="A59" s="694"/>
      <c r="B59" s="697"/>
      <c r="C59" s="745"/>
      <c r="D59" s="46" t="str">
        <f aca="true" t="shared" si="19" ref="D59:S59">IF(D60&gt;0,$AG$12,$AG$13)</f>
        <v>Я</v>
      </c>
      <c r="E59" s="234" t="str">
        <f t="shared" si="19"/>
        <v>В</v>
      </c>
      <c r="F59" s="234" t="str">
        <f t="shared" si="19"/>
        <v>В</v>
      </c>
      <c r="G59" s="46" t="str">
        <f t="shared" si="19"/>
        <v>Я</v>
      </c>
      <c r="H59" s="46" t="str">
        <f t="shared" si="19"/>
        <v>Я</v>
      </c>
      <c r="I59" s="46" t="str">
        <f t="shared" si="19"/>
        <v>Я</v>
      </c>
      <c r="J59" s="46" t="str">
        <f t="shared" si="19"/>
        <v>Я</v>
      </c>
      <c r="K59" s="46" t="str">
        <f t="shared" si="19"/>
        <v>Я</v>
      </c>
      <c r="L59" s="234" t="str">
        <f t="shared" si="19"/>
        <v>В</v>
      </c>
      <c r="M59" s="234" t="str">
        <f t="shared" si="19"/>
        <v>В</v>
      </c>
      <c r="N59" s="46" t="str">
        <f t="shared" si="19"/>
        <v>Я</v>
      </c>
      <c r="O59" s="46" t="str">
        <f t="shared" si="19"/>
        <v>Я</v>
      </c>
      <c r="P59" s="46" t="str">
        <f t="shared" si="19"/>
        <v>Я</v>
      </c>
      <c r="Q59" s="46" t="str">
        <f t="shared" si="19"/>
        <v>Я</v>
      </c>
      <c r="R59" s="46" t="str">
        <f t="shared" si="19"/>
        <v>Я</v>
      </c>
      <c r="S59" s="234" t="str">
        <f t="shared" si="19"/>
        <v>В</v>
      </c>
      <c r="T59" s="49">
        <f>COUNTIF(D60:S60,"&gt;0")</f>
        <v>11</v>
      </c>
      <c r="U59" s="123">
        <f>T58+T60</f>
        <v>33.4</v>
      </c>
      <c r="V59" s="54"/>
      <c r="W59" s="54"/>
      <c r="X59" s="54"/>
      <c r="Y59" s="54"/>
      <c r="Z59" s="54"/>
      <c r="AA59" s="54"/>
      <c r="AB59" s="53"/>
      <c r="AC59" s="73"/>
      <c r="AD59" s="54"/>
      <c r="AE59" s="54"/>
    </row>
    <row r="60" spans="1:31" ht="14.25" thickBot="1">
      <c r="A60" s="695"/>
      <c r="B60" s="698"/>
      <c r="C60" s="745"/>
      <c r="D60" s="238">
        <v>1.6</v>
      </c>
      <c r="E60" s="120"/>
      <c r="F60" s="120"/>
      <c r="G60" s="238">
        <v>1.6</v>
      </c>
      <c r="H60" s="238">
        <v>1.6</v>
      </c>
      <c r="I60" s="238">
        <v>1.6</v>
      </c>
      <c r="J60" s="238">
        <v>1.6</v>
      </c>
      <c r="K60" s="238">
        <v>1.6</v>
      </c>
      <c r="L60" s="120"/>
      <c r="M60" s="120"/>
      <c r="N60" s="238">
        <v>1.6</v>
      </c>
      <c r="O60" s="238">
        <v>1.6</v>
      </c>
      <c r="P60" s="238">
        <v>1.6</v>
      </c>
      <c r="Q60" s="238">
        <v>1.6</v>
      </c>
      <c r="R60" s="238">
        <v>1.6</v>
      </c>
      <c r="S60" s="120"/>
      <c r="T60" s="124">
        <f>SUM(D60:S60)</f>
        <v>17.599999999999998</v>
      </c>
      <c r="U60" s="60"/>
      <c r="V60" s="61"/>
      <c r="W60" s="61"/>
      <c r="X60" s="61"/>
      <c r="Y60" s="61"/>
      <c r="Z60" s="61"/>
      <c r="AA60" s="61"/>
      <c r="AB60" s="60"/>
      <c r="AC60" s="74"/>
      <c r="AD60" s="61"/>
      <c r="AE60" s="61"/>
    </row>
    <row r="61" spans="1:31" ht="14.25" thickBot="1">
      <c r="A61" s="693">
        <f>A57+1</f>
        <v>11</v>
      </c>
      <c r="B61" s="184"/>
      <c r="C61" s="745"/>
      <c r="D61" s="185" t="str">
        <f aca="true" t="shared" si="20" ref="D61:R61">IF(D62&gt;0,$AG$12,$AG$13)</f>
        <v>Я</v>
      </c>
      <c r="E61" s="185" t="str">
        <f t="shared" si="20"/>
        <v>Я</v>
      </c>
      <c r="F61" s="239" t="str">
        <f t="shared" si="20"/>
        <v>В</v>
      </c>
      <c r="G61" s="239" t="str">
        <f t="shared" si="20"/>
        <v>В</v>
      </c>
      <c r="H61" s="185" t="str">
        <f t="shared" si="20"/>
        <v>Я</v>
      </c>
      <c r="I61" s="185" t="str">
        <f t="shared" si="20"/>
        <v>Я</v>
      </c>
      <c r="J61" s="185" t="str">
        <f t="shared" si="20"/>
        <v>Я</v>
      </c>
      <c r="K61" s="239" t="str">
        <f t="shared" si="20"/>
        <v>В</v>
      </c>
      <c r="L61" s="239" t="str">
        <f t="shared" si="20"/>
        <v>В</v>
      </c>
      <c r="M61" s="239" t="str">
        <f t="shared" si="20"/>
        <v>В</v>
      </c>
      <c r="N61" s="185" t="str">
        <f t="shared" si="20"/>
        <v>Я</v>
      </c>
      <c r="O61" s="185" t="str">
        <f t="shared" si="20"/>
        <v>Я</v>
      </c>
      <c r="P61" s="185" t="str">
        <f t="shared" si="20"/>
        <v>Я</v>
      </c>
      <c r="Q61" s="185" t="str">
        <f t="shared" si="20"/>
        <v>Я</v>
      </c>
      <c r="R61" s="185" t="str">
        <f t="shared" si="20"/>
        <v>Я</v>
      </c>
      <c r="S61" s="47"/>
      <c r="T61" s="48">
        <f>COUNTIF(D62:R62,"&gt;0")</f>
        <v>10</v>
      </c>
      <c r="U61" s="49">
        <f>T61+T63</f>
        <v>21</v>
      </c>
      <c r="V61" s="50"/>
      <c r="W61" s="50"/>
      <c r="X61" s="50"/>
      <c r="Y61" s="50"/>
      <c r="Z61" s="50"/>
      <c r="AA61" s="50"/>
      <c r="AB61" s="674"/>
      <c r="AC61" s="254"/>
      <c r="AD61" s="50"/>
      <c r="AE61" s="50"/>
    </row>
    <row r="62" spans="1:31" ht="14.25" thickBot="1">
      <c r="A62" s="694"/>
      <c r="B62" s="696"/>
      <c r="C62" s="745"/>
      <c r="D62" s="195">
        <v>8</v>
      </c>
      <c r="E62" s="196">
        <v>8</v>
      </c>
      <c r="F62" s="119"/>
      <c r="G62" s="119"/>
      <c r="H62" s="231">
        <v>8.25</v>
      </c>
      <c r="I62" s="231">
        <v>8.25</v>
      </c>
      <c r="J62" s="232">
        <v>7.25</v>
      </c>
      <c r="K62" s="233"/>
      <c r="L62" s="119"/>
      <c r="M62" s="119"/>
      <c r="N62" s="210">
        <v>7.25</v>
      </c>
      <c r="O62" s="210">
        <v>8.25</v>
      </c>
      <c r="P62" s="210">
        <v>8.25</v>
      </c>
      <c r="Q62" s="210">
        <v>8.25</v>
      </c>
      <c r="R62" s="210">
        <v>8.25</v>
      </c>
      <c r="S62" s="52"/>
      <c r="T62" s="123">
        <f>SUM(D62:R62)</f>
        <v>80</v>
      </c>
      <c r="U62" s="53"/>
      <c r="V62" s="54"/>
      <c r="W62" s="54"/>
      <c r="X62" s="54"/>
      <c r="Y62" s="54"/>
      <c r="Z62" s="54"/>
      <c r="AA62" s="54"/>
      <c r="AB62" s="53"/>
      <c r="AC62" s="73"/>
      <c r="AD62" s="54"/>
      <c r="AE62" s="54"/>
    </row>
    <row r="63" spans="1:31" ht="14.25" thickBot="1">
      <c r="A63" s="694"/>
      <c r="B63" s="697"/>
      <c r="C63" s="745"/>
      <c r="D63" s="46" t="str">
        <f aca="true" t="shared" si="21" ref="D63:S63">IF(D64&gt;0,$AG$12,$AG$13)</f>
        <v>Я</v>
      </c>
      <c r="E63" s="234" t="str">
        <f t="shared" si="21"/>
        <v>В</v>
      </c>
      <c r="F63" s="234" t="str">
        <f t="shared" si="21"/>
        <v>В</v>
      </c>
      <c r="G63" s="46" t="str">
        <f t="shared" si="21"/>
        <v>Я</v>
      </c>
      <c r="H63" s="46" t="str">
        <f t="shared" si="21"/>
        <v>Я</v>
      </c>
      <c r="I63" s="46" t="str">
        <f t="shared" si="21"/>
        <v>Я</v>
      </c>
      <c r="J63" s="46" t="str">
        <f t="shared" si="21"/>
        <v>Я</v>
      </c>
      <c r="K63" s="46" t="str">
        <f t="shared" si="21"/>
        <v>Я</v>
      </c>
      <c r="L63" s="234" t="str">
        <f t="shared" si="21"/>
        <v>В</v>
      </c>
      <c r="M63" s="234" t="str">
        <f t="shared" si="21"/>
        <v>В</v>
      </c>
      <c r="N63" s="46" t="str">
        <f t="shared" si="21"/>
        <v>Я</v>
      </c>
      <c r="O63" s="46" t="str">
        <f t="shared" si="21"/>
        <v>Я</v>
      </c>
      <c r="P63" s="46" t="str">
        <f t="shared" si="21"/>
        <v>Я</v>
      </c>
      <c r="Q63" s="46" t="str">
        <f t="shared" si="21"/>
        <v>Я</v>
      </c>
      <c r="R63" s="46" t="str">
        <f t="shared" si="21"/>
        <v>Я</v>
      </c>
      <c r="S63" s="234" t="str">
        <f t="shared" si="21"/>
        <v>В</v>
      </c>
      <c r="T63" s="49">
        <f>COUNTIF(D64:S64,"&gt;0")</f>
        <v>11</v>
      </c>
      <c r="U63" s="123">
        <f>T62+T64</f>
        <v>167</v>
      </c>
      <c r="V63" s="54"/>
      <c r="W63" s="54"/>
      <c r="X63" s="54"/>
      <c r="Y63" s="54"/>
      <c r="Z63" s="54"/>
      <c r="AA63" s="54"/>
      <c r="AB63" s="53"/>
      <c r="AC63" s="73"/>
      <c r="AD63" s="54"/>
      <c r="AE63" s="54"/>
    </row>
    <row r="64" spans="1:31" ht="14.25" thickBot="1">
      <c r="A64" s="695"/>
      <c r="B64" s="698"/>
      <c r="C64" s="745"/>
      <c r="D64" s="207">
        <v>7</v>
      </c>
      <c r="E64" s="120"/>
      <c r="F64" s="120"/>
      <c r="G64" s="204">
        <v>8.25</v>
      </c>
      <c r="H64" s="204">
        <v>8.25</v>
      </c>
      <c r="I64" s="204">
        <v>8.25</v>
      </c>
      <c r="J64" s="238">
        <v>8.25</v>
      </c>
      <c r="K64" s="207">
        <v>7</v>
      </c>
      <c r="L64" s="120"/>
      <c r="M64" s="120"/>
      <c r="N64" s="204">
        <v>8.25</v>
      </c>
      <c r="O64" s="204">
        <v>8.25</v>
      </c>
      <c r="P64" s="204">
        <v>8.25</v>
      </c>
      <c r="Q64" s="204">
        <v>8.25</v>
      </c>
      <c r="R64" s="207">
        <v>7</v>
      </c>
      <c r="S64" s="120"/>
      <c r="T64" s="124">
        <f>SUM(D64:S64)</f>
        <v>87</v>
      </c>
      <c r="U64" s="60"/>
      <c r="V64" s="61"/>
      <c r="W64" s="61"/>
      <c r="X64" s="61"/>
      <c r="Y64" s="61"/>
      <c r="Z64" s="61"/>
      <c r="AA64" s="61"/>
      <c r="AB64" s="60"/>
      <c r="AC64" s="74"/>
      <c r="AD64" s="61"/>
      <c r="AE64" s="61"/>
    </row>
    <row r="65" spans="1:31" ht="14.25" thickBot="1">
      <c r="A65" s="693">
        <f>A61+1</f>
        <v>12</v>
      </c>
      <c r="B65" s="184"/>
      <c r="C65" s="745"/>
      <c r="D65" s="153" t="str">
        <f aca="true" t="shared" si="22" ref="D65:R65">IF(D66&gt;0,$AG$12,$AG$13)</f>
        <v>Я</v>
      </c>
      <c r="E65" s="153" t="str">
        <f t="shared" si="22"/>
        <v>Я</v>
      </c>
      <c r="F65" s="118" t="str">
        <f t="shared" si="22"/>
        <v>В</v>
      </c>
      <c r="G65" s="118" t="str">
        <f t="shared" si="22"/>
        <v>В</v>
      </c>
      <c r="H65" s="153" t="str">
        <f t="shared" si="22"/>
        <v>Я</v>
      </c>
      <c r="I65" s="153" t="str">
        <f t="shared" si="22"/>
        <v>Я</v>
      </c>
      <c r="J65" s="153" t="str">
        <f t="shared" si="22"/>
        <v>Я</v>
      </c>
      <c r="K65" s="118" t="str">
        <f t="shared" si="22"/>
        <v>В</v>
      </c>
      <c r="L65" s="118" t="str">
        <f t="shared" si="22"/>
        <v>В</v>
      </c>
      <c r="M65" s="118" t="str">
        <f t="shared" si="22"/>
        <v>В</v>
      </c>
      <c r="N65" s="153" t="str">
        <f t="shared" si="22"/>
        <v>Я</v>
      </c>
      <c r="O65" s="153" t="str">
        <f t="shared" si="22"/>
        <v>Я</v>
      </c>
      <c r="P65" s="153" t="str">
        <f t="shared" si="22"/>
        <v>Я</v>
      </c>
      <c r="Q65" s="153" t="str">
        <f t="shared" si="22"/>
        <v>Я</v>
      </c>
      <c r="R65" s="153" t="str">
        <f t="shared" si="22"/>
        <v>Я</v>
      </c>
      <c r="S65" s="47"/>
      <c r="T65" s="48">
        <f>COUNTIF(D66:R66,"&gt;0")</f>
        <v>10</v>
      </c>
      <c r="U65" s="49">
        <f>T65+T67</f>
        <v>21</v>
      </c>
      <c r="V65" s="50"/>
      <c r="W65" s="50"/>
      <c r="X65" s="50"/>
      <c r="Y65" s="50"/>
      <c r="Z65" s="50"/>
      <c r="AA65" s="50"/>
      <c r="AB65" s="674"/>
      <c r="AC65" s="254"/>
      <c r="AD65" s="50"/>
      <c r="AE65" s="50"/>
    </row>
    <row r="66" spans="1:31" ht="14.25" thickBot="1">
      <c r="A66" s="694"/>
      <c r="B66" s="696"/>
      <c r="C66" s="745"/>
      <c r="D66" s="195">
        <v>8</v>
      </c>
      <c r="E66" s="196">
        <v>8</v>
      </c>
      <c r="F66" s="119"/>
      <c r="G66" s="119"/>
      <c r="H66" s="231">
        <v>8.25</v>
      </c>
      <c r="I66" s="231">
        <v>8.25</v>
      </c>
      <c r="J66" s="232">
        <v>7.25</v>
      </c>
      <c r="K66" s="233"/>
      <c r="L66" s="119"/>
      <c r="M66" s="119"/>
      <c r="N66" s="210">
        <v>7.25</v>
      </c>
      <c r="O66" s="210">
        <v>8.25</v>
      </c>
      <c r="P66" s="210">
        <v>8.25</v>
      </c>
      <c r="Q66" s="210">
        <v>8.25</v>
      </c>
      <c r="R66" s="210">
        <v>8.25</v>
      </c>
      <c r="S66" s="52"/>
      <c r="T66" s="123">
        <f>SUM(D66:R66)</f>
        <v>80</v>
      </c>
      <c r="U66" s="53"/>
      <c r="V66" s="54"/>
      <c r="W66" s="54"/>
      <c r="X66" s="54"/>
      <c r="Y66" s="54"/>
      <c r="Z66" s="54"/>
      <c r="AA66" s="54"/>
      <c r="AB66" s="53"/>
      <c r="AC66" s="73"/>
      <c r="AD66" s="54"/>
      <c r="AE66" s="54"/>
    </row>
    <row r="67" spans="1:31" ht="14.25" thickBot="1">
      <c r="A67" s="694"/>
      <c r="B67" s="697"/>
      <c r="C67" s="745"/>
      <c r="D67" s="46" t="str">
        <f aca="true" t="shared" si="23" ref="D67:S67">IF(D68&gt;0,$AG$12,$AG$13)</f>
        <v>Я</v>
      </c>
      <c r="E67" s="234" t="str">
        <f t="shared" si="23"/>
        <v>В</v>
      </c>
      <c r="F67" s="234" t="str">
        <f t="shared" si="23"/>
        <v>В</v>
      </c>
      <c r="G67" s="46" t="str">
        <f t="shared" si="23"/>
        <v>Я</v>
      </c>
      <c r="H67" s="46" t="str">
        <f t="shared" si="23"/>
        <v>Я</v>
      </c>
      <c r="I67" s="46" t="str">
        <f t="shared" si="23"/>
        <v>Я</v>
      </c>
      <c r="J67" s="46" t="str">
        <f t="shared" si="23"/>
        <v>Я</v>
      </c>
      <c r="K67" s="46" t="str">
        <f t="shared" si="23"/>
        <v>Я</v>
      </c>
      <c r="L67" s="234" t="str">
        <f t="shared" si="23"/>
        <v>В</v>
      </c>
      <c r="M67" s="234" t="str">
        <f t="shared" si="23"/>
        <v>В</v>
      </c>
      <c r="N67" s="46" t="str">
        <f t="shared" si="23"/>
        <v>Я</v>
      </c>
      <c r="O67" s="46" t="str">
        <f t="shared" si="23"/>
        <v>Я</v>
      </c>
      <c r="P67" s="46" t="str">
        <f t="shared" si="23"/>
        <v>Я</v>
      </c>
      <c r="Q67" s="46" t="str">
        <f t="shared" si="23"/>
        <v>Я</v>
      </c>
      <c r="R67" s="46" t="str">
        <f t="shared" si="23"/>
        <v>Я</v>
      </c>
      <c r="S67" s="234" t="str">
        <f t="shared" si="23"/>
        <v>В</v>
      </c>
      <c r="T67" s="49">
        <f>COUNTIF(D68:S68,"&gt;0")</f>
        <v>11</v>
      </c>
      <c r="U67" s="123">
        <f>T66+T68</f>
        <v>167</v>
      </c>
      <c r="V67" s="54"/>
      <c r="W67" s="54"/>
      <c r="X67" s="54"/>
      <c r="Y67" s="54"/>
      <c r="Z67" s="54"/>
      <c r="AA67" s="54"/>
      <c r="AB67" s="53"/>
      <c r="AC67" s="73"/>
      <c r="AD67" s="54"/>
      <c r="AE67" s="54"/>
    </row>
    <row r="68" spans="1:31" ht="14.25" thickBot="1">
      <c r="A68" s="695"/>
      <c r="B68" s="698"/>
      <c r="C68" s="745"/>
      <c r="D68" s="207">
        <v>7</v>
      </c>
      <c r="E68" s="120"/>
      <c r="F68" s="120"/>
      <c r="G68" s="204">
        <v>8.25</v>
      </c>
      <c r="H68" s="204">
        <v>8.25</v>
      </c>
      <c r="I68" s="204">
        <v>8.25</v>
      </c>
      <c r="J68" s="238">
        <v>8.25</v>
      </c>
      <c r="K68" s="207">
        <v>7</v>
      </c>
      <c r="L68" s="120"/>
      <c r="M68" s="120"/>
      <c r="N68" s="204">
        <v>8.25</v>
      </c>
      <c r="O68" s="204">
        <v>8.25</v>
      </c>
      <c r="P68" s="204">
        <v>8.25</v>
      </c>
      <c r="Q68" s="204">
        <v>8.25</v>
      </c>
      <c r="R68" s="207">
        <v>7</v>
      </c>
      <c r="S68" s="120"/>
      <c r="T68" s="124">
        <f>SUM(D68:S68)</f>
        <v>87</v>
      </c>
      <c r="U68" s="60"/>
      <c r="V68" s="61"/>
      <c r="W68" s="61"/>
      <c r="X68" s="61"/>
      <c r="Y68" s="61"/>
      <c r="Z68" s="61"/>
      <c r="AA68" s="61"/>
      <c r="AB68" s="60"/>
      <c r="AC68" s="74"/>
      <c r="AD68" s="61"/>
      <c r="AE68" s="61"/>
    </row>
    <row r="69" spans="1:31" ht="14.25" thickBot="1">
      <c r="A69" s="693">
        <f>A65+1</f>
        <v>13</v>
      </c>
      <c r="B69" s="184"/>
      <c r="C69" s="745"/>
      <c r="D69" s="153" t="str">
        <f aca="true" t="shared" si="24" ref="D69:R69">IF(D70&gt;0,$AG$12,$AG$13)</f>
        <v>Я</v>
      </c>
      <c r="E69" s="153" t="str">
        <f t="shared" si="24"/>
        <v>Я</v>
      </c>
      <c r="F69" s="118" t="str">
        <f t="shared" si="24"/>
        <v>В</v>
      </c>
      <c r="G69" s="118" t="str">
        <f t="shared" si="24"/>
        <v>В</v>
      </c>
      <c r="H69" s="153" t="str">
        <f t="shared" si="24"/>
        <v>Я</v>
      </c>
      <c r="I69" s="153" t="str">
        <f t="shared" si="24"/>
        <v>Я</v>
      </c>
      <c r="J69" s="153" t="str">
        <f t="shared" si="24"/>
        <v>Я</v>
      </c>
      <c r="K69" s="118" t="str">
        <f t="shared" si="24"/>
        <v>В</v>
      </c>
      <c r="L69" s="118" t="str">
        <f t="shared" si="24"/>
        <v>В</v>
      </c>
      <c r="M69" s="118" t="str">
        <f t="shared" si="24"/>
        <v>В</v>
      </c>
      <c r="N69" s="153" t="str">
        <f t="shared" si="24"/>
        <v>Я</v>
      </c>
      <c r="O69" s="153" t="str">
        <f t="shared" si="24"/>
        <v>Я</v>
      </c>
      <c r="P69" s="153" t="str">
        <f t="shared" si="24"/>
        <v>Я</v>
      </c>
      <c r="Q69" s="153" t="str">
        <f t="shared" si="24"/>
        <v>Я</v>
      </c>
      <c r="R69" s="153" t="str">
        <f t="shared" si="24"/>
        <v>Я</v>
      </c>
      <c r="S69" s="47"/>
      <c r="T69" s="48">
        <f>COUNTIF(D70:R70,"&gt;0")</f>
        <v>10</v>
      </c>
      <c r="U69" s="49">
        <f>T69+T71</f>
        <v>21</v>
      </c>
      <c r="V69" s="50"/>
      <c r="W69" s="50"/>
      <c r="X69" s="50"/>
      <c r="Y69" s="50"/>
      <c r="Z69" s="50"/>
      <c r="AA69" s="50"/>
      <c r="AB69" s="674"/>
      <c r="AC69" s="254"/>
      <c r="AD69" s="50"/>
      <c r="AE69" s="50"/>
    </row>
    <row r="70" spans="1:31" ht="14.25" thickBot="1">
      <c r="A70" s="694"/>
      <c r="B70" s="696"/>
      <c r="C70" s="745"/>
      <c r="D70" s="195">
        <v>8</v>
      </c>
      <c r="E70" s="196">
        <v>8</v>
      </c>
      <c r="F70" s="119"/>
      <c r="G70" s="119"/>
      <c r="H70" s="231">
        <v>8.25</v>
      </c>
      <c r="I70" s="231">
        <v>8.25</v>
      </c>
      <c r="J70" s="232">
        <v>7.25</v>
      </c>
      <c r="K70" s="233"/>
      <c r="L70" s="119"/>
      <c r="M70" s="119"/>
      <c r="N70" s="210">
        <v>7.25</v>
      </c>
      <c r="O70" s="210">
        <v>8.25</v>
      </c>
      <c r="P70" s="210">
        <v>8.25</v>
      </c>
      <c r="Q70" s="210">
        <v>8.25</v>
      </c>
      <c r="R70" s="210">
        <v>8.25</v>
      </c>
      <c r="S70" s="52"/>
      <c r="T70" s="123">
        <f>SUM(D70:R70)</f>
        <v>80</v>
      </c>
      <c r="U70" s="53"/>
      <c r="V70" s="54"/>
      <c r="W70" s="54"/>
      <c r="X70" s="54"/>
      <c r="Y70" s="54"/>
      <c r="Z70" s="54"/>
      <c r="AA70" s="54"/>
      <c r="AB70" s="53"/>
      <c r="AC70" s="73"/>
      <c r="AD70" s="54"/>
      <c r="AE70" s="54"/>
    </row>
    <row r="71" spans="1:31" ht="14.25" thickBot="1">
      <c r="A71" s="694"/>
      <c r="B71" s="697"/>
      <c r="C71" s="745"/>
      <c r="D71" s="46" t="str">
        <f aca="true" t="shared" si="25" ref="D71:S71">IF(D72&gt;0,$AG$12,$AG$13)</f>
        <v>Я</v>
      </c>
      <c r="E71" s="234" t="str">
        <f t="shared" si="25"/>
        <v>В</v>
      </c>
      <c r="F71" s="234" t="str">
        <f t="shared" si="25"/>
        <v>В</v>
      </c>
      <c r="G71" s="46" t="str">
        <f t="shared" si="25"/>
        <v>Я</v>
      </c>
      <c r="H71" s="46" t="str">
        <f t="shared" si="25"/>
        <v>Я</v>
      </c>
      <c r="I71" s="46" t="str">
        <f t="shared" si="25"/>
        <v>Я</v>
      </c>
      <c r="J71" s="46" t="str">
        <f t="shared" si="25"/>
        <v>Я</v>
      </c>
      <c r="K71" s="46" t="str">
        <f t="shared" si="25"/>
        <v>Я</v>
      </c>
      <c r="L71" s="234" t="str">
        <f t="shared" si="25"/>
        <v>В</v>
      </c>
      <c r="M71" s="234" t="str">
        <f t="shared" si="25"/>
        <v>В</v>
      </c>
      <c r="N71" s="46" t="str">
        <f t="shared" si="25"/>
        <v>Я</v>
      </c>
      <c r="O71" s="46" t="str">
        <f t="shared" si="25"/>
        <v>Я</v>
      </c>
      <c r="P71" s="46" t="str">
        <f t="shared" si="25"/>
        <v>Я</v>
      </c>
      <c r="Q71" s="46" t="str">
        <f t="shared" si="25"/>
        <v>Я</v>
      </c>
      <c r="R71" s="46" t="str">
        <f t="shared" si="25"/>
        <v>Я</v>
      </c>
      <c r="S71" s="234" t="str">
        <f t="shared" si="25"/>
        <v>В</v>
      </c>
      <c r="T71" s="49">
        <f>COUNTIF(D72:S72,"&gt;0")</f>
        <v>11</v>
      </c>
      <c r="U71" s="123">
        <f>T70+T72</f>
        <v>167</v>
      </c>
      <c r="V71" s="54"/>
      <c r="W71" s="54"/>
      <c r="X71" s="54"/>
      <c r="Y71" s="54"/>
      <c r="Z71" s="54"/>
      <c r="AA71" s="54"/>
      <c r="AB71" s="53"/>
      <c r="AC71" s="73"/>
      <c r="AD71" s="54"/>
      <c r="AE71" s="54"/>
    </row>
    <row r="72" spans="1:31" ht="14.25" thickBot="1">
      <c r="A72" s="695"/>
      <c r="B72" s="698"/>
      <c r="C72" s="745"/>
      <c r="D72" s="207">
        <v>7</v>
      </c>
      <c r="E72" s="120"/>
      <c r="F72" s="120"/>
      <c r="G72" s="204">
        <v>8.25</v>
      </c>
      <c r="H72" s="204">
        <v>8.25</v>
      </c>
      <c r="I72" s="204">
        <v>8.25</v>
      </c>
      <c r="J72" s="238">
        <v>8.25</v>
      </c>
      <c r="K72" s="207">
        <v>7</v>
      </c>
      <c r="L72" s="120"/>
      <c r="M72" s="120"/>
      <c r="N72" s="204">
        <v>8.25</v>
      </c>
      <c r="O72" s="204">
        <v>8.25</v>
      </c>
      <c r="P72" s="204">
        <v>8.25</v>
      </c>
      <c r="Q72" s="204">
        <v>8.25</v>
      </c>
      <c r="R72" s="207">
        <v>7</v>
      </c>
      <c r="S72" s="120"/>
      <c r="T72" s="124">
        <f>SUM(D72:S72)</f>
        <v>87</v>
      </c>
      <c r="U72" s="60"/>
      <c r="V72" s="61"/>
      <c r="W72" s="61"/>
      <c r="X72" s="61"/>
      <c r="Y72" s="61"/>
      <c r="Z72" s="61"/>
      <c r="AA72" s="61"/>
      <c r="AB72" s="60"/>
      <c r="AC72" s="74"/>
      <c r="AD72" s="61"/>
      <c r="AE72" s="61"/>
    </row>
    <row r="73" spans="1:31" ht="14.25" thickBot="1">
      <c r="A73" s="693">
        <f>A69+1</f>
        <v>14</v>
      </c>
      <c r="B73" s="184"/>
      <c r="C73" s="745"/>
      <c r="D73" s="153" t="str">
        <f aca="true" t="shared" si="26" ref="D73:R73">IF(D74&gt;0,$AG$12,$AG$13)</f>
        <v>Я</v>
      </c>
      <c r="E73" s="153" t="str">
        <f t="shared" si="26"/>
        <v>Я</v>
      </c>
      <c r="F73" s="118" t="str">
        <f t="shared" si="26"/>
        <v>В</v>
      </c>
      <c r="G73" s="118" t="str">
        <f t="shared" si="26"/>
        <v>В</v>
      </c>
      <c r="H73" s="153" t="str">
        <f t="shared" si="26"/>
        <v>Я</v>
      </c>
      <c r="I73" s="153" t="str">
        <f t="shared" si="26"/>
        <v>Я</v>
      </c>
      <c r="J73" s="153" t="str">
        <f t="shared" si="26"/>
        <v>Я</v>
      </c>
      <c r="K73" s="118" t="str">
        <f t="shared" si="26"/>
        <v>В</v>
      </c>
      <c r="L73" s="118" t="str">
        <f t="shared" si="26"/>
        <v>В</v>
      </c>
      <c r="M73" s="118" t="str">
        <f t="shared" si="26"/>
        <v>В</v>
      </c>
      <c r="N73" s="153" t="str">
        <f t="shared" si="26"/>
        <v>Я</v>
      </c>
      <c r="O73" s="153" t="str">
        <f t="shared" si="26"/>
        <v>Я</v>
      </c>
      <c r="P73" s="153" t="str">
        <f t="shared" si="26"/>
        <v>Я</v>
      </c>
      <c r="Q73" s="153" t="str">
        <f t="shared" si="26"/>
        <v>Я</v>
      </c>
      <c r="R73" s="153" t="str">
        <f t="shared" si="26"/>
        <v>Я</v>
      </c>
      <c r="S73" s="47"/>
      <c r="T73" s="48">
        <f>COUNTIF(D74:R74,"&gt;0")</f>
        <v>10</v>
      </c>
      <c r="U73" s="49">
        <f>T73+T75</f>
        <v>21</v>
      </c>
      <c r="V73" s="50"/>
      <c r="W73" s="50"/>
      <c r="X73" s="50"/>
      <c r="Y73" s="50"/>
      <c r="Z73" s="50"/>
      <c r="AA73" s="50"/>
      <c r="AB73" s="674"/>
      <c r="AC73" s="254"/>
      <c r="AD73" s="50"/>
      <c r="AE73" s="50"/>
    </row>
    <row r="74" spans="1:31" ht="14.25" thickBot="1">
      <c r="A74" s="694"/>
      <c r="B74" s="696" t="s">
        <v>57</v>
      </c>
      <c r="C74" s="745"/>
      <c r="D74" s="195">
        <v>8</v>
      </c>
      <c r="E74" s="196">
        <v>8</v>
      </c>
      <c r="F74" s="119"/>
      <c r="G74" s="119"/>
      <c r="H74" s="231">
        <v>8.25</v>
      </c>
      <c r="I74" s="231">
        <v>8.25</v>
      </c>
      <c r="J74" s="232">
        <v>7.25</v>
      </c>
      <c r="K74" s="233"/>
      <c r="L74" s="119"/>
      <c r="M74" s="119"/>
      <c r="N74" s="210">
        <v>7.25</v>
      </c>
      <c r="O74" s="210">
        <v>8.25</v>
      </c>
      <c r="P74" s="210">
        <v>8.25</v>
      </c>
      <c r="Q74" s="210">
        <v>8.25</v>
      </c>
      <c r="R74" s="210">
        <v>8.25</v>
      </c>
      <c r="S74" s="52"/>
      <c r="T74" s="123">
        <f>SUM(D74:R74)</f>
        <v>80</v>
      </c>
      <c r="U74" s="53"/>
      <c r="V74" s="54"/>
      <c r="W74" s="54"/>
      <c r="X74" s="54"/>
      <c r="Y74" s="54"/>
      <c r="Z74" s="54"/>
      <c r="AA74" s="54"/>
      <c r="AB74" s="53"/>
      <c r="AC74" s="73"/>
      <c r="AD74" s="54"/>
      <c r="AE74" s="54"/>
    </row>
    <row r="75" spans="1:31" ht="14.25" thickBot="1">
      <c r="A75" s="694"/>
      <c r="B75" s="697"/>
      <c r="C75" s="745"/>
      <c r="D75" s="46" t="str">
        <f aca="true" t="shared" si="27" ref="D75:S75">IF(D76&gt;0,$AG$12,$AG$13)</f>
        <v>Я</v>
      </c>
      <c r="E75" s="234" t="str">
        <f t="shared" si="27"/>
        <v>В</v>
      </c>
      <c r="F75" s="234" t="str">
        <f t="shared" si="27"/>
        <v>В</v>
      </c>
      <c r="G75" s="46" t="str">
        <f t="shared" si="27"/>
        <v>Я</v>
      </c>
      <c r="H75" s="46" t="str">
        <f t="shared" si="27"/>
        <v>Я</v>
      </c>
      <c r="I75" s="46" t="str">
        <f t="shared" si="27"/>
        <v>Я</v>
      </c>
      <c r="J75" s="46" t="str">
        <f t="shared" si="27"/>
        <v>Я</v>
      </c>
      <c r="K75" s="46" t="str">
        <f t="shared" si="27"/>
        <v>Я</v>
      </c>
      <c r="L75" s="234" t="str">
        <f t="shared" si="27"/>
        <v>В</v>
      </c>
      <c r="M75" s="234" t="str">
        <f t="shared" si="27"/>
        <v>В</v>
      </c>
      <c r="N75" s="46" t="str">
        <f t="shared" si="27"/>
        <v>Я</v>
      </c>
      <c r="O75" s="46" t="str">
        <f t="shared" si="27"/>
        <v>Я</v>
      </c>
      <c r="P75" s="46" t="str">
        <f t="shared" si="27"/>
        <v>Я</v>
      </c>
      <c r="Q75" s="46" t="str">
        <f t="shared" si="27"/>
        <v>Я</v>
      </c>
      <c r="R75" s="46" t="str">
        <f t="shared" si="27"/>
        <v>Я</v>
      </c>
      <c r="S75" s="234" t="str">
        <f t="shared" si="27"/>
        <v>В</v>
      </c>
      <c r="T75" s="49">
        <f>COUNTIF(D76:S76,"&gt;0")</f>
        <v>11</v>
      </c>
      <c r="U75" s="123">
        <f>T74+T76</f>
        <v>167</v>
      </c>
      <c r="V75" s="54"/>
      <c r="W75" s="54"/>
      <c r="X75" s="54"/>
      <c r="Y75" s="54"/>
      <c r="Z75" s="54"/>
      <c r="AA75" s="54"/>
      <c r="AB75" s="53"/>
      <c r="AC75" s="73"/>
      <c r="AD75" s="54"/>
      <c r="AE75" s="54"/>
    </row>
    <row r="76" spans="1:31" ht="14.25" thickBot="1">
      <c r="A76" s="695"/>
      <c r="B76" s="698"/>
      <c r="C76" s="745"/>
      <c r="D76" s="207">
        <v>7</v>
      </c>
      <c r="E76" s="120"/>
      <c r="F76" s="120"/>
      <c r="G76" s="204">
        <v>8.25</v>
      </c>
      <c r="H76" s="204">
        <v>8.25</v>
      </c>
      <c r="I76" s="204">
        <v>8.25</v>
      </c>
      <c r="J76" s="238">
        <v>8.25</v>
      </c>
      <c r="K76" s="207">
        <v>7</v>
      </c>
      <c r="L76" s="120"/>
      <c r="M76" s="120"/>
      <c r="N76" s="204">
        <v>8.25</v>
      </c>
      <c r="O76" s="204">
        <v>8.25</v>
      </c>
      <c r="P76" s="204">
        <v>8.25</v>
      </c>
      <c r="Q76" s="204">
        <v>8.25</v>
      </c>
      <c r="R76" s="207">
        <v>7</v>
      </c>
      <c r="S76" s="120"/>
      <c r="T76" s="124">
        <f>SUM(D76:S76)</f>
        <v>87</v>
      </c>
      <c r="U76" s="60"/>
      <c r="V76" s="61"/>
      <c r="W76" s="61"/>
      <c r="X76" s="61"/>
      <c r="Y76" s="61"/>
      <c r="Z76" s="61"/>
      <c r="AA76" s="61"/>
      <c r="AB76" s="60"/>
      <c r="AC76" s="74"/>
      <c r="AD76" s="61"/>
      <c r="AE76" s="61"/>
    </row>
    <row r="77" spans="1:31" ht="14.25" thickBot="1">
      <c r="A77" s="693">
        <f>A73+1</f>
        <v>15</v>
      </c>
      <c r="B77" s="184"/>
      <c r="C77" s="745"/>
      <c r="D77" s="62" t="s">
        <v>257</v>
      </c>
      <c r="E77" s="63" t="s">
        <v>257</v>
      </c>
      <c r="F77" s="63" t="s">
        <v>257</v>
      </c>
      <c r="G77" s="63" t="s">
        <v>257</v>
      </c>
      <c r="H77" s="63" t="s">
        <v>257</v>
      </c>
      <c r="I77" s="63" t="s">
        <v>257</v>
      </c>
      <c r="J77" s="63" t="s">
        <v>257</v>
      </c>
      <c r="K77" s="63" t="s">
        <v>257</v>
      </c>
      <c r="L77" s="63" t="s">
        <v>257</v>
      </c>
      <c r="M77" s="63" t="s">
        <v>257</v>
      </c>
      <c r="N77" s="63" t="s">
        <v>257</v>
      </c>
      <c r="O77" s="63" t="s">
        <v>257</v>
      </c>
      <c r="P77" s="63" t="s">
        <v>257</v>
      </c>
      <c r="Q77" s="63" t="s">
        <v>257</v>
      </c>
      <c r="R77" s="63" t="s">
        <v>257</v>
      </c>
      <c r="S77" s="64"/>
      <c r="T77" s="48">
        <f>COUNTIF(D78:R78,"&gt;0")</f>
        <v>0</v>
      </c>
      <c r="U77" s="49">
        <f>T77+T79</f>
        <v>0</v>
      </c>
      <c r="V77" s="50"/>
      <c r="W77" s="50"/>
      <c r="X77" s="50"/>
      <c r="Y77" s="50"/>
      <c r="Z77" s="50"/>
      <c r="AA77" s="50"/>
      <c r="AB77" s="674"/>
      <c r="AC77" s="254"/>
      <c r="AD77" s="50"/>
      <c r="AE77" s="50"/>
    </row>
    <row r="78" spans="1:31" ht="14.25" thickBot="1">
      <c r="A78" s="694"/>
      <c r="B78" s="696" t="s">
        <v>183</v>
      </c>
      <c r="C78" s="745"/>
      <c r="D78" s="65" t="s">
        <v>21</v>
      </c>
      <c r="E78" s="65" t="s">
        <v>21</v>
      </c>
      <c r="F78" s="65" t="s">
        <v>21</v>
      </c>
      <c r="G78" s="65" t="s">
        <v>21</v>
      </c>
      <c r="H78" s="65" t="s">
        <v>21</v>
      </c>
      <c r="I78" s="65" t="s">
        <v>21</v>
      </c>
      <c r="J78" s="65" t="s">
        <v>21</v>
      </c>
      <c r="K78" s="65" t="s">
        <v>21</v>
      </c>
      <c r="L78" s="65" t="s">
        <v>21</v>
      </c>
      <c r="M78" s="65" t="s">
        <v>21</v>
      </c>
      <c r="N78" s="65" t="s">
        <v>21</v>
      </c>
      <c r="O78" s="65" t="s">
        <v>21</v>
      </c>
      <c r="P78" s="65" t="s">
        <v>21</v>
      </c>
      <c r="Q78" s="65" t="s">
        <v>21</v>
      </c>
      <c r="R78" s="65" t="s">
        <v>21</v>
      </c>
      <c r="S78" s="66"/>
      <c r="T78" s="123">
        <f>SUM(D78:R78)</f>
        <v>0</v>
      </c>
      <c r="U78" s="53"/>
      <c r="V78" s="54"/>
      <c r="W78" s="54"/>
      <c r="X78" s="54"/>
      <c r="Y78" s="54"/>
      <c r="Z78" s="54"/>
      <c r="AA78" s="54"/>
      <c r="AB78" s="53"/>
      <c r="AC78" s="73"/>
      <c r="AD78" s="54"/>
      <c r="AE78" s="54"/>
    </row>
    <row r="79" spans="1:31" ht="14.25" thickBot="1">
      <c r="A79" s="694"/>
      <c r="B79" s="697" t="s">
        <v>29</v>
      </c>
      <c r="C79" s="745"/>
      <c r="D79" s="67" t="s">
        <v>257</v>
      </c>
      <c r="E79" s="67" t="s">
        <v>257</v>
      </c>
      <c r="F79" s="67" t="s">
        <v>257</v>
      </c>
      <c r="G79" s="67" t="s">
        <v>257</v>
      </c>
      <c r="H79" s="67" t="s">
        <v>257</v>
      </c>
      <c r="I79" s="67" t="s">
        <v>257</v>
      </c>
      <c r="J79" s="67" t="s">
        <v>257</v>
      </c>
      <c r="K79" s="67" t="s">
        <v>257</v>
      </c>
      <c r="L79" s="67" t="s">
        <v>257</v>
      </c>
      <c r="M79" s="67" t="s">
        <v>257</v>
      </c>
      <c r="N79" s="67" t="s">
        <v>257</v>
      </c>
      <c r="O79" s="67" t="s">
        <v>257</v>
      </c>
      <c r="P79" s="67" t="s">
        <v>257</v>
      </c>
      <c r="Q79" s="67" t="s">
        <v>257</v>
      </c>
      <c r="R79" s="67" t="s">
        <v>257</v>
      </c>
      <c r="S79" s="68" t="s">
        <v>257</v>
      </c>
      <c r="T79" s="49">
        <f>COUNTIF(D80:S80,"&gt;0")</f>
        <v>0</v>
      </c>
      <c r="U79" s="123">
        <f>T78+T80</f>
        <v>0</v>
      </c>
      <c r="V79" s="54"/>
      <c r="W79" s="54"/>
      <c r="X79" s="54"/>
      <c r="Y79" s="54"/>
      <c r="Z79" s="54"/>
      <c r="AA79" s="54"/>
      <c r="AB79" s="53"/>
      <c r="AC79" s="73"/>
      <c r="AD79" s="54"/>
      <c r="AE79" s="54"/>
    </row>
    <row r="80" spans="1:31" ht="14.25" thickBot="1">
      <c r="A80" s="695"/>
      <c r="B80" s="698"/>
      <c r="C80" s="745"/>
      <c r="D80" s="57"/>
      <c r="E80" s="57"/>
      <c r="F80" s="57"/>
      <c r="G80" s="57"/>
      <c r="H80" s="57"/>
      <c r="I80" s="57"/>
      <c r="J80" s="57"/>
      <c r="K80" s="57"/>
      <c r="L80" s="57"/>
      <c r="M80" s="57"/>
      <c r="N80" s="57"/>
      <c r="O80" s="57"/>
      <c r="P80" s="57"/>
      <c r="Q80" s="57"/>
      <c r="R80" s="57"/>
      <c r="S80" s="59"/>
      <c r="T80" s="124">
        <f>SUM(D80:S80)</f>
        <v>0</v>
      </c>
      <c r="U80" s="60"/>
      <c r="V80" s="61"/>
      <c r="W80" s="61"/>
      <c r="X80" s="61"/>
      <c r="Y80" s="61"/>
      <c r="Z80" s="61"/>
      <c r="AA80" s="61"/>
      <c r="AB80" s="60"/>
      <c r="AC80" s="74"/>
      <c r="AD80" s="61"/>
      <c r="AE80" s="61"/>
    </row>
    <row r="81" spans="1:31" ht="14.25" thickBot="1">
      <c r="A81" s="693">
        <v>16</v>
      </c>
      <c r="B81" s="184"/>
      <c r="C81" s="745"/>
      <c r="D81" s="153" t="str">
        <f aca="true" t="shared" si="28" ref="D81:R81">IF(D82&gt;0,$AG$12,$AG$13)</f>
        <v>Я</v>
      </c>
      <c r="E81" s="153" t="str">
        <f t="shared" si="28"/>
        <v>Я</v>
      </c>
      <c r="F81" s="118" t="str">
        <f t="shared" si="28"/>
        <v>В</v>
      </c>
      <c r="G81" s="118" t="str">
        <f t="shared" si="28"/>
        <v>В</v>
      </c>
      <c r="H81" s="153" t="str">
        <f t="shared" si="28"/>
        <v>Я</v>
      </c>
      <c r="I81" s="153" t="str">
        <f t="shared" si="28"/>
        <v>Я</v>
      </c>
      <c r="J81" s="153" t="str">
        <f t="shared" si="28"/>
        <v>Я</v>
      </c>
      <c r="K81" s="118" t="str">
        <f t="shared" si="28"/>
        <v>В</v>
      </c>
      <c r="L81" s="118" t="str">
        <f t="shared" si="28"/>
        <v>В</v>
      </c>
      <c r="M81" s="118" t="str">
        <f t="shared" si="28"/>
        <v>В</v>
      </c>
      <c r="N81" s="153" t="str">
        <f t="shared" si="28"/>
        <v>Я</v>
      </c>
      <c r="O81" s="153" t="str">
        <f t="shared" si="28"/>
        <v>Я</v>
      </c>
      <c r="P81" s="153" t="str">
        <f t="shared" si="28"/>
        <v>Я</v>
      </c>
      <c r="Q81" s="153" t="str">
        <f t="shared" si="28"/>
        <v>Я</v>
      </c>
      <c r="R81" s="153" t="str">
        <f t="shared" si="28"/>
        <v>Я</v>
      </c>
      <c r="S81" s="47"/>
      <c r="T81" s="48">
        <f>COUNTIF(D82:R82,"&gt;0")</f>
        <v>10</v>
      </c>
      <c r="U81" s="49">
        <f>T81+T83</f>
        <v>21</v>
      </c>
      <c r="V81" s="50"/>
      <c r="W81" s="50"/>
      <c r="X81" s="50"/>
      <c r="Y81" s="50"/>
      <c r="Z81" s="50"/>
      <c r="AA81" s="50"/>
      <c r="AB81" s="675"/>
      <c r="AC81" s="253"/>
      <c r="AD81" s="50"/>
      <c r="AE81" s="50"/>
    </row>
    <row r="82" spans="1:31" ht="14.25" thickBot="1">
      <c r="A82" s="694"/>
      <c r="B82" s="696"/>
      <c r="C82" s="745"/>
      <c r="D82" s="195">
        <v>8</v>
      </c>
      <c r="E82" s="196">
        <v>8</v>
      </c>
      <c r="F82" s="119"/>
      <c r="G82" s="119"/>
      <c r="H82" s="231">
        <v>8.25</v>
      </c>
      <c r="I82" s="231">
        <v>8.25</v>
      </c>
      <c r="J82" s="232">
        <v>7.25</v>
      </c>
      <c r="K82" s="233"/>
      <c r="L82" s="119"/>
      <c r="M82" s="119"/>
      <c r="N82" s="210">
        <v>7.25</v>
      </c>
      <c r="O82" s="210">
        <v>8.25</v>
      </c>
      <c r="P82" s="210">
        <v>8.25</v>
      </c>
      <c r="Q82" s="210">
        <v>8.25</v>
      </c>
      <c r="R82" s="210">
        <v>8.25</v>
      </c>
      <c r="S82" s="52"/>
      <c r="T82" s="123">
        <f>SUM(D82:R82)</f>
        <v>80</v>
      </c>
      <c r="U82" s="53"/>
      <c r="V82" s="54"/>
      <c r="W82" s="54"/>
      <c r="X82" s="54"/>
      <c r="Y82" s="54"/>
      <c r="Z82" s="54"/>
      <c r="AA82" s="54"/>
      <c r="AB82" s="53"/>
      <c r="AC82" s="73"/>
      <c r="AD82" s="54"/>
      <c r="AE82" s="54"/>
    </row>
    <row r="83" spans="1:31" ht="14.25" thickBot="1">
      <c r="A83" s="694"/>
      <c r="B83" s="697"/>
      <c r="C83" s="745"/>
      <c r="D83" s="46" t="str">
        <f aca="true" t="shared" si="29" ref="D83:S83">IF(D84&gt;0,$AG$12,$AG$13)</f>
        <v>Я</v>
      </c>
      <c r="E83" s="234" t="str">
        <f t="shared" si="29"/>
        <v>В</v>
      </c>
      <c r="F83" s="234" t="str">
        <f t="shared" si="29"/>
        <v>В</v>
      </c>
      <c r="G83" s="46" t="str">
        <f t="shared" si="29"/>
        <v>Я</v>
      </c>
      <c r="H83" s="46" t="str">
        <f t="shared" si="29"/>
        <v>Я</v>
      </c>
      <c r="I83" s="46" t="str">
        <f t="shared" si="29"/>
        <v>Я</v>
      </c>
      <c r="J83" s="46" t="str">
        <f t="shared" si="29"/>
        <v>Я</v>
      </c>
      <c r="K83" s="46" t="str">
        <f t="shared" si="29"/>
        <v>Я</v>
      </c>
      <c r="L83" s="234" t="str">
        <f t="shared" si="29"/>
        <v>В</v>
      </c>
      <c r="M83" s="234" t="str">
        <f t="shared" si="29"/>
        <v>В</v>
      </c>
      <c r="N83" s="46" t="str">
        <f t="shared" si="29"/>
        <v>Я</v>
      </c>
      <c r="O83" s="46" t="str">
        <f t="shared" si="29"/>
        <v>Я</v>
      </c>
      <c r="P83" s="46" t="str">
        <f t="shared" si="29"/>
        <v>Я</v>
      </c>
      <c r="Q83" s="46" t="str">
        <f t="shared" si="29"/>
        <v>Я</v>
      </c>
      <c r="R83" s="46" t="str">
        <f t="shared" si="29"/>
        <v>Я</v>
      </c>
      <c r="S83" s="234" t="str">
        <f t="shared" si="29"/>
        <v>В</v>
      </c>
      <c r="T83" s="49">
        <f>COUNTIF(D84:S84,"&gt;0")</f>
        <v>11</v>
      </c>
      <c r="U83" s="123">
        <f>T82+T84</f>
        <v>167</v>
      </c>
      <c r="V83" s="54"/>
      <c r="W83" s="54"/>
      <c r="X83" s="54"/>
      <c r="Y83" s="54"/>
      <c r="Z83" s="54"/>
      <c r="AA83" s="54"/>
      <c r="AB83" s="53"/>
      <c r="AC83" s="73"/>
      <c r="AD83" s="54"/>
      <c r="AE83" s="54"/>
    </row>
    <row r="84" spans="1:31" ht="14.25" thickBot="1">
      <c r="A84" s="695"/>
      <c r="B84" s="698"/>
      <c r="C84" s="745"/>
      <c r="D84" s="207">
        <v>7</v>
      </c>
      <c r="E84" s="120"/>
      <c r="F84" s="120"/>
      <c r="G84" s="204">
        <v>8.25</v>
      </c>
      <c r="H84" s="204">
        <v>8.25</v>
      </c>
      <c r="I84" s="204">
        <v>8.25</v>
      </c>
      <c r="J84" s="238">
        <v>8.25</v>
      </c>
      <c r="K84" s="207">
        <v>7</v>
      </c>
      <c r="L84" s="120"/>
      <c r="M84" s="120"/>
      <c r="N84" s="204">
        <v>8.25</v>
      </c>
      <c r="O84" s="204">
        <v>8.25</v>
      </c>
      <c r="P84" s="204">
        <v>8.25</v>
      </c>
      <c r="Q84" s="204">
        <v>8.25</v>
      </c>
      <c r="R84" s="207">
        <v>7</v>
      </c>
      <c r="S84" s="120"/>
      <c r="T84" s="124">
        <f>SUM(D84:S84)</f>
        <v>87</v>
      </c>
      <c r="U84" s="60"/>
      <c r="V84" s="61"/>
      <c r="W84" s="61"/>
      <c r="X84" s="61"/>
      <c r="Y84" s="61"/>
      <c r="Z84" s="61"/>
      <c r="AA84" s="61"/>
      <c r="AB84" s="60"/>
      <c r="AC84" s="74"/>
      <c r="AD84" s="61"/>
      <c r="AE84" s="61"/>
    </row>
    <row r="85" spans="1:31" ht="14.25" thickBot="1">
      <c r="A85" s="693">
        <f>A81+1</f>
        <v>17</v>
      </c>
      <c r="B85" s="184"/>
      <c r="C85" s="745"/>
      <c r="D85" s="185" t="str">
        <f aca="true" t="shared" si="30" ref="D85:R85">IF(D86&gt;0,$AG$12,$AG$13)</f>
        <v>Я</v>
      </c>
      <c r="E85" s="185" t="str">
        <f t="shared" si="30"/>
        <v>Я</v>
      </c>
      <c r="F85" s="239" t="str">
        <f t="shared" si="30"/>
        <v>В</v>
      </c>
      <c r="G85" s="239" t="str">
        <f t="shared" si="30"/>
        <v>В</v>
      </c>
      <c r="H85" s="185" t="str">
        <f t="shared" si="30"/>
        <v>Я</v>
      </c>
      <c r="I85" s="185" t="str">
        <f t="shared" si="30"/>
        <v>Я</v>
      </c>
      <c r="J85" s="185" t="str">
        <f t="shared" si="30"/>
        <v>Я</v>
      </c>
      <c r="K85" s="239" t="str">
        <f t="shared" si="30"/>
        <v>В</v>
      </c>
      <c r="L85" s="239" t="str">
        <f t="shared" si="30"/>
        <v>В</v>
      </c>
      <c r="M85" s="239" t="str">
        <f t="shared" si="30"/>
        <v>В</v>
      </c>
      <c r="N85" s="185" t="str">
        <f t="shared" si="30"/>
        <v>Я</v>
      </c>
      <c r="O85" s="185" t="str">
        <f t="shared" si="30"/>
        <v>Я</v>
      </c>
      <c r="P85" s="185" t="str">
        <f t="shared" si="30"/>
        <v>Я</v>
      </c>
      <c r="Q85" s="185" t="str">
        <f t="shared" si="30"/>
        <v>Я</v>
      </c>
      <c r="R85" s="185" t="str">
        <f t="shared" si="30"/>
        <v>Я</v>
      </c>
      <c r="S85" s="47"/>
      <c r="T85" s="48">
        <f>COUNTIF(D86:R86,"&gt;0")</f>
        <v>10</v>
      </c>
      <c r="U85" s="49">
        <f>T85+T87</f>
        <v>21</v>
      </c>
      <c r="V85" s="50"/>
      <c r="W85" s="50"/>
      <c r="X85" s="50"/>
      <c r="Y85" s="50"/>
      <c r="Z85" s="50"/>
      <c r="AA85" s="50"/>
      <c r="AB85" s="674"/>
      <c r="AC85" s="254"/>
      <c r="AD85" s="50"/>
      <c r="AE85" s="50"/>
    </row>
    <row r="86" spans="1:31" ht="14.25" thickBot="1">
      <c r="A86" s="694"/>
      <c r="B86" s="696" t="s">
        <v>182</v>
      </c>
      <c r="C86" s="745"/>
      <c r="D86" s="209">
        <v>4</v>
      </c>
      <c r="E86" s="210">
        <v>4</v>
      </c>
      <c r="F86" s="119"/>
      <c r="G86" s="119"/>
      <c r="H86" s="210">
        <v>4</v>
      </c>
      <c r="I86" s="210">
        <v>4</v>
      </c>
      <c r="J86" s="232">
        <v>3.5</v>
      </c>
      <c r="K86" s="233"/>
      <c r="L86" s="119"/>
      <c r="M86" s="119"/>
      <c r="N86" s="210">
        <v>4</v>
      </c>
      <c r="O86" s="210">
        <v>4</v>
      </c>
      <c r="P86" s="210">
        <v>4</v>
      </c>
      <c r="Q86" s="210">
        <v>4</v>
      </c>
      <c r="R86" s="210">
        <v>4</v>
      </c>
      <c r="S86" s="52"/>
      <c r="T86" s="123">
        <f>SUM(D86:R86)</f>
        <v>39.5</v>
      </c>
      <c r="U86" s="53"/>
      <c r="V86" s="54"/>
      <c r="W86" s="54"/>
      <c r="X86" s="54"/>
      <c r="Y86" s="54"/>
      <c r="Z86" s="54"/>
      <c r="AA86" s="54"/>
      <c r="AB86" s="53"/>
      <c r="AC86" s="73"/>
      <c r="AD86" s="54"/>
      <c r="AE86" s="54"/>
    </row>
    <row r="87" spans="1:31" ht="14.25" thickBot="1">
      <c r="A87" s="694"/>
      <c r="B87" s="697"/>
      <c r="C87" s="745"/>
      <c r="D87" s="46" t="str">
        <f aca="true" t="shared" si="31" ref="D87:S87">IF(D88&gt;0,$AG$12,$AG$13)</f>
        <v>Я</v>
      </c>
      <c r="E87" s="234" t="str">
        <f t="shared" si="31"/>
        <v>В</v>
      </c>
      <c r="F87" s="234" t="str">
        <f t="shared" si="31"/>
        <v>В</v>
      </c>
      <c r="G87" s="46" t="str">
        <f t="shared" si="31"/>
        <v>Я</v>
      </c>
      <c r="H87" s="46" t="str">
        <f t="shared" si="31"/>
        <v>Я</v>
      </c>
      <c r="I87" s="46" t="str">
        <f t="shared" si="31"/>
        <v>Я</v>
      </c>
      <c r="J87" s="46" t="str">
        <f t="shared" si="31"/>
        <v>Я</v>
      </c>
      <c r="K87" s="46" t="str">
        <f t="shared" si="31"/>
        <v>Я</v>
      </c>
      <c r="L87" s="234" t="str">
        <f t="shared" si="31"/>
        <v>В</v>
      </c>
      <c r="M87" s="234" t="str">
        <f t="shared" si="31"/>
        <v>В</v>
      </c>
      <c r="N87" s="46" t="str">
        <f t="shared" si="31"/>
        <v>Я</v>
      </c>
      <c r="O87" s="46" t="str">
        <f t="shared" si="31"/>
        <v>Я</v>
      </c>
      <c r="P87" s="46" t="str">
        <f t="shared" si="31"/>
        <v>Я</v>
      </c>
      <c r="Q87" s="46" t="str">
        <f t="shared" si="31"/>
        <v>Я</v>
      </c>
      <c r="R87" s="46" t="str">
        <f t="shared" si="31"/>
        <v>Я</v>
      </c>
      <c r="S87" s="234" t="str">
        <f t="shared" si="31"/>
        <v>В</v>
      </c>
      <c r="T87" s="49">
        <f>COUNTIF(D88:S88,"&gt;0")</f>
        <v>11</v>
      </c>
      <c r="U87" s="123">
        <f>T86+T88</f>
        <v>83.5</v>
      </c>
      <c r="V87" s="54"/>
      <c r="W87" s="54"/>
      <c r="X87" s="54"/>
      <c r="Y87" s="54"/>
      <c r="Z87" s="54"/>
      <c r="AA87" s="54"/>
      <c r="AB87" s="53"/>
      <c r="AC87" s="73"/>
      <c r="AD87" s="54"/>
      <c r="AE87" s="54"/>
    </row>
    <row r="88" spans="1:31" ht="14.25" thickBot="1">
      <c r="A88" s="695"/>
      <c r="B88" s="698"/>
      <c r="C88" s="745"/>
      <c r="D88" s="235">
        <v>4</v>
      </c>
      <c r="E88" s="120"/>
      <c r="F88" s="120"/>
      <c r="G88" s="236">
        <v>4</v>
      </c>
      <c r="H88" s="236">
        <v>4</v>
      </c>
      <c r="I88" s="236">
        <v>4</v>
      </c>
      <c r="J88" s="235">
        <v>4</v>
      </c>
      <c r="K88" s="235">
        <v>4</v>
      </c>
      <c r="L88" s="120"/>
      <c r="M88" s="120"/>
      <c r="N88" s="236">
        <v>4</v>
      </c>
      <c r="O88" s="236">
        <v>4</v>
      </c>
      <c r="P88" s="236">
        <v>4</v>
      </c>
      <c r="Q88" s="235">
        <v>4</v>
      </c>
      <c r="R88" s="235">
        <v>4</v>
      </c>
      <c r="S88" s="120"/>
      <c r="T88" s="124">
        <f>SUM(D88:S88)</f>
        <v>44</v>
      </c>
      <c r="U88" s="60"/>
      <c r="V88" s="61"/>
      <c r="W88" s="61"/>
      <c r="X88" s="61"/>
      <c r="Y88" s="61"/>
      <c r="Z88" s="61"/>
      <c r="AA88" s="61"/>
      <c r="AB88" s="60"/>
      <c r="AC88" s="74"/>
      <c r="AD88" s="61"/>
      <c r="AE88" s="61"/>
    </row>
    <row r="89" spans="1:31" ht="14.25" thickBot="1">
      <c r="A89" s="693">
        <f>A85+1</f>
        <v>18</v>
      </c>
      <c r="B89" s="184"/>
      <c r="C89" s="745"/>
      <c r="D89" s="185" t="str">
        <f aca="true" t="shared" si="32" ref="D89:R89">IF(D90&gt;0,$AG$12,$AG$13)</f>
        <v>Я</v>
      </c>
      <c r="E89" s="185" t="str">
        <f t="shared" si="32"/>
        <v>Я</v>
      </c>
      <c r="F89" s="239" t="str">
        <f t="shared" si="32"/>
        <v>В</v>
      </c>
      <c r="G89" s="239" t="str">
        <f t="shared" si="32"/>
        <v>В</v>
      </c>
      <c r="H89" s="185" t="str">
        <f t="shared" si="32"/>
        <v>Я</v>
      </c>
      <c r="I89" s="185" t="str">
        <f t="shared" si="32"/>
        <v>Я</v>
      </c>
      <c r="J89" s="185" t="str">
        <f t="shared" si="32"/>
        <v>Я</v>
      </c>
      <c r="K89" s="239" t="str">
        <f t="shared" si="32"/>
        <v>В</v>
      </c>
      <c r="L89" s="239" t="str">
        <f t="shared" si="32"/>
        <v>В</v>
      </c>
      <c r="M89" s="239" t="str">
        <f t="shared" si="32"/>
        <v>В</v>
      </c>
      <c r="N89" s="185" t="str">
        <f t="shared" si="32"/>
        <v>Я</v>
      </c>
      <c r="O89" s="185" t="str">
        <f t="shared" si="32"/>
        <v>Я</v>
      </c>
      <c r="P89" s="185" t="str">
        <f t="shared" si="32"/>
        <v>Я</v>
      </c>
      <c r="Q89" s="185" t="str">
        <f t="shared" si="32"/>
        <v>Я</v>
      </c>
      <c r="R89" s="185" t="str">
        <f t="shared" si="32"/>
        <v>Я</v>
      </c>
      <c r="S89" s="47"/>
      <c r="T89" s="48">
        <f>COUNTIF(D90:R90,"&gt;0")</f>
        <v>10</v>
      </c>
      <c r="U89" s="48">
        <f>T89+T91</f>
        <v>21</v>
      </c>
      <c r="V89" s="50"/>
      <c r="W89" s="50"/>
      <c r="X89" s="50"/>
      <c r="Y89" s="50"/>
      <c r="Z89" s="50"/>
      <c r="AA89" s="50"/>
      <c r="AB89" s="674"/>
      <c r="AC89" s="254"/>
      <c r="AD89" s="50"/>
      <c r="AE89" s="50"/>
    </row>
    <row r="90" spans="1:31" ht="14.25" thickBot="1">
      <c r="A90" s="694"/>
      <c r="B90" s="696"/>
      <c r="C90" s="745"/>
      <c r="D90" s="195">
        <v>8</v>
      </c>
      <c r="E90" s="196">
        <v>8</v>
      </c>
      <c r="F90" s="119"/>
      <c r="G90" s="119"/>
      <c r="H90" s="231">
        <v>8.25</v>
      </c>
      <c r="I90" s="231">
        <v>8.25</v>
      </c>
      <c r="J90" s="232">
        <v>7.25</v>
      </c>
      <c r="K90" s="233"/>
      <c r="L90" s="119"/>
      <c r="M90" s="119"/>
      <c r="N90" s="210">
        <v>7.25</v>
      </c>
      <c r="O90" s="210">
        <v>8.25</v>
      </c>
      <c r="P90" s="210">
        <v>8.25</v>
      </c>
      <c r="Q90" s="210">
        <v>8.25</v>
      </c>
      <c r="R90" s="210">
        <v>8.25</v>
      </c>
      <c r="S90" s="52"/>
      <c r="T90" s="123">
        <f>SUM(D90:R90)</f>
        <v>80</v>
      </c>
      <c r="U90" s="53"/>
      <c r="V90" s="54"/>
      <c r="W90" s="54"/>
      <c r="X90" s="54"/>
      <c r="Y90" s="54"/>
      <c r="Z90" s="54"/>
      <c r="AA90" s="54"/>
      <c r="AB90" s="53"/>
      <c r="AC90" s="73"/>
      <c r="AD90" s="54"/>
      <c r="AE90" s="54"/>
    </row>
    <row r="91" spans="1:31" ht="14.25" thickBot="1">
      <c r="A91" s="694"/>
      <c r="B91" s="697"/>
      <c r="C91" s="745"/>
      <c r="D91" s="46" t="str">
        <f aca="true" t="shared" si="33" ref="D91:S91">IF(D92&gt;0,$AG$12,$AG$13)</f>
        <v>Я</v>
      </c>
      <c r="E91" s="234" t="str">
        <f t="shared" si="33"/>
        <v>В</v>
      </c>
      <c r="F91" s="234" t="str">
        <f t="shared" si="33"/>
        <v>В</v>
      </c>
      <c r="G91" s="46" t="str">
        <f t="shared" si="33"/>
        <v>Я</v>
      </c>
      <c r="H91" s="46" t="str">
        <f t="shared" si="33"/>
        <v>Я</v>
      </c>
      <c r="I91" s="46" t="str">
        <f t="shared" si="33"/>
        <v>Я</v>
      </c>
      <c r="J91" s="46" t="str">
        <f t="shared" si="33"/>
        <v>Я</v>
      </c>
      <c r="K91" s="46" t="str">
        <f t="shared" si="33"/>
        <v>Я</v>
      </c>
      <c r="L91" s="234" t="str">
        <f t="shared" si="33"/>
        <v>В</v>
      </c>
      <c r="M91" s="234" t="str">
        <f t="shared" si="33"/>
        <v>В</v>
      </c>
      <c r="N91" s="46" t="str">
        <f t="shared" si="33"/>
        <v>Я</v>
      </c>
      <c r="O91" s="46" t="str">
        <f t="shared" si="33"/>
        <v>Я</v>
      </c>
      <c r="P91" s="46" t="str">
        <f t="shared" si="33"/>
        <v>Я</v>
      </c>
      <c r="Q91" s="46" t="str">
        <f t="shared" si="33"/>
        <v>Я</v>
      </c>
      <c r="R91" s="46" t="str">
        <f t="shared" si="33"/>
        <v>Я</v>
      </c>
      <c r="S91" s="234" t="str">
        <f t="shared" si="33"/>
        <v>В</v>
      </c>
      <c r="T91" s="49">
        <f>COUNTIF(D92:S92,"&gt;0")</f>
        <v>11</v>
      </c>
      <c r="U91" s="123">
        <f>T90+T92</f>
        <v>167</v>
      </c>
      <c r="V91" s="54"/>
      <c r="W91" s="54"/>
      <c r="X91" s="54"/>
      <c r="Y91" s="54"/>
      <c r="Z91" s="54"/>
      <c r="AA91" s="54"/>
      <c r="AB91" s="53"/>
      <c r="AC91" s="73"/>
      <c r="AD91" s="54"/>
      <c r="AE91" s="54"/>
    </row>
    <row r="92" spans="1:31" ht="14.25" thickBot="1">
      <c r="A92" s="695"/>
      <c r="B92" s="698"/>
      <c r="C92" s="745"/>
      <c r="D92" s="207">
        <v>7</v>
      </c>
      <c r="E92" s="120"/>
      <c r="F92" s="120"/>
      <c r="G92" s="204">
        <v>8.25</v>
      </c>
      <c r="H92" s="204">
        <v>8.25</v>
      </c>
      <c r="I92" s="204">
        <v>8.25</v>
      </c>
      <c r="J92" s="238">
        <v>8.25</v>
      </c>
      <c r="K92" s="207">
        <v>7</v>
      </c>
      <c r="L92" s="120"/>
      <c r="M92" s="120"/>
      <c r="N92" s="204">
        <v>8.25</v>
      </c>
      <c r="O92" s="204">
        <v>8.25</v>
      </c>
      <c r="P92" s="204">
        <v>8.25</v>
      </c>
      <c r="Q92" s="204">
        <v>8.25</v>
      </c>
      <c r="R92" s="207">
        <v>7</v>
      </c>
      <c r="S92" s="120"/>
      <c r="T92" s="124">
        <f>SUM(D92:S92)</f>
        <v>87</v>
      </c>
      <c r="U92" s="60"/>
      <c r="V92" s="61"/>
      <c r="W92" s="61"/>
      <c r="X92" s="61"/>
      <c r="Y92" s="61"/>
      <c r="Z92" s="61"/>
      <c r="AA92" s="61"/>
      <c r="AB92" s="60"/>
      <c r="AC92" s="74"/>
      <c r="AD92" s="61"/>
      <c r="AE92" s="61"/>
    </row>
    <row r="93" spans="1:31" ht="14.25" thickBot="1">
      <c r="A93" s="758">
        <f>A89+1</f>
        <v>19</v>
      </c>
      <c r="B93" s="184"/>
      <c r="C93" s="745"/>
      <c r="D93" s="153" t="str">
        <f aca="true" t="shared" si="34" ref="D93:R93">IF(D94&gt;0,$AG$12,$AG$13)</f>
        <v>Я</v>
      </c>
      <c r="E93" s="153" t="str">
        <f t="shared" si="34"/>
        <v>Я</v>
      </c>
      <c r="F93" s="118" t="str">
        <f t="shared" si="34"/>
        <v>В</v>
      </c>
      <c r="G93" s="118" t="str">
        <f t="shared" si="34"/>
        <v>В</v>
      </c>
      <c r="H93" s="153" t="str">
        <f t="shared" si="34"/>
        <v>Я</v>
      </c>
      <c r="I93" s="153" t="str">
        <f t="shared" si="34"/>
        <v>Я</v>
      </c>
      <c r="J93" s="153" t="str">
        <f t="shared" si="34"/>
        <v>Я</v>
      </c>
      <c r="K93" s="118" t="str">
        <f t="shared" si="34"/>
        <v>В</v>
      </c>
      <c r="L93" s="118" t="str">
        <f t="shared" si="34"/>
        <v>В</v>
      </c>
      <c r="M93" s="118" t="str">
        <f t="shared" si="34"/>
        <v>В</v>
      </c>
      <c r="N93" s="153" t="str">
        <f t="shared" si="34"/>
        <v>Я</v>
      </c>
      <c r="O93" s="153" t="str">
        <f t="shared" si="34"/>
        <v>Я</v>
      </c>
      <c r="P93" s="153" t="str">
        <f t="shared" si="34"/>
        <v>Я</v>
      </c>
      <c r="Q93" s="153" t="str">
        <f t="shared" si="34"/>
        <v>Я</v>
      </c>
      <c r="R93" s="153" t="str">
        <f t="shared" si="34"/>
        <v>Я</v>
      </c>
      <c r="S93" s="47"/>
      <c r="T93" s="48">
        <f>COUNTIF(D94:R94,"&gt;0")</f>
        <v>10</v>
      </c>
      <c r="U93" s="49">
        <f>T93+T95</f>
        <v>21</v>
      </c>
      <c r="V93" s="50"/>
      <c r="W93" s="50"/>
      <c r="X93" s="50"/>
      <c r="Y93" s="50"/>
      <c r="Z93" s="50"/>
      <c r="AA93" s="50"/>
      <c r="AB93" s="674"/>
      <c r="AC93" s="254"/>
      <c r="AD93" s="50"/>
      <c r="AE93" s="50"/>
    </row>
    <row r="94" spans="1:31" ht="14.25" thickBot="1">
      <c r="A94" s="758"/>
      <c r="B94" s="753"/>
      <c r="C94" s="745"/>
      <c r="D94" s="195">
        <v>8</v>
      </c>
      <c r="E94" s="196">
        <v>8</v>
      </c>
      <c r="F94" s="119"/>
      <c r="G94" s="119"/>
      <c r="H94" s="231">
        <v>8.25</v>
      </c>
      <c r="I94" s="231">
        <v>8.25</v>
      </c>
      <c r="J94" s="232">
        <v>7.25</v>
      </c>
      <c r="K94" s="233"/>
      <c r="L94" s="119"/>
      <c r="M94" s="119"/>
      <c r="N94" s="210">
        <v>7.25</v>
      </c>
      <c r="O94" s="210">
        <v>8.25</v>
      </c>
      <c r="P94" s="210">
        <v>8.25</v>
      </c>
      <c r="Q94" s="210">
        <v>8.25</v>
      </c>
      <c r="R94" s="210">
        <v>8.25</v>
      </c>
      <c r="S94" s="52"/>
      <c r="T94" s="123">
        <f>SUM(D94:R94)</f>
        <v>80</v>
      </c>
      <c r="U94" s="53"/>
      <c r="V94" s="54"/>
      <c r="W94" s="54"/>
      <c r="X94" s="54"/>
      <c r="Y94" s="54"/>
      <c r="Z94" s="54"/>
      <c r="AA94" s="54"/>
      <c r="AB94" s="53"/>
      <c r="AC94" s="73"/>
      <c r="AD94" s="54"/>
      <c r="AE94" s="54"/>
    </row>
    <row r="95" spans="1:31" ht="14.25" thickBot="1">
      <c r="A95" s="758"/>
      <c r="B95" s="754"/>
      <c r="C95" s="745"/>
      <c r="D95" s="46" t="str">
        <f aca="true" t="shared" si="35" ref="D95:S95">IF(D96&gt;0,$AG$12,$AG$13)</f>
        <v>Я</v>
      </c>
      <c r="E95" s="234" t="str">
        <f t="shared" si="35"/>
        <v>В</v>
      </c>
      <c r="F95" s="234" t="str">
        <f t="shared" si="35"/>
        <v>В</v>
      </c>
      <c r="G95" s="46" t="str">
        <f t="shared" si="35"/>
        <v>Я</v>
      </c>
      <c r="H95" s="46" t="str">
        <f t="shared" si="35"/>
        <v>Я</v>
      </c>
      <c r="I95" s="46" t="str">
        <f t="shared" si="35"/>
        <v>Я</v>
      </c>
      <c r="J95" s="46" t="str">
        <f t="shared" si="35"/>
        <v>Я</v>
      </c>
      <c r="K95" s="46" t="str">
        <f t="shared" si="35"/>
        <v>Я</v>
      </c>
      <c r="L95" s="234" t="str">
        <f t="shared" si="35"/>
        <v>В</v>
      </c>
      <c r="M95" s="234" t="str">
        <f t="shared" si="35"/>
        <v>В</v>
      </c>
      <c r="N95" s="46" t="str">
        <f t="shared" si="35"/>
        <v>Я</v>
      </c>
      <c r="O95" s="46" t="str">
        <f t="shared" si="35"/>
        <v>Я</v>
      </c>
      <c r="P95" s="46" t="str">
        <f t="shared" si="35"/>
        <v>Я</v>
      </c>
      <c r="Q95" s="46" t="str">
        <f t="shared" si="35"/>
        <v>Я</v>
      </c>
      <c r="R95" s="46" t="str">
        <f t="shared" si="35"/>
        <v>Я</v>
      </c>
      <c r="S95" s="234" t="str">
        <f t="shared" si="35"/>
        <v>В</v>
      </c>
      <c r="T95" s="49">
        <f>COUNTIF(D96:S96,"&gt;0")</f>
        <v>11</v>
      </c>
      <c r="U95" s="123">
        <f>T94+T96</f>
        <v>167</v>
      </c>
      <c r="V95" s="54"/>
      <c r="W95" s="54"/>
      <c r="X95" s="54"/>
      <c r="Y95" s="54"/>
      <c r="Z95" s="54"/>
      <c r="AA95" s="54"/>
      <c r="AB95" s="53"/>
      <c r="AC95" s="73"/>
      <c r="AD95" s="54"/>
      <c r="AE95" s="54"/>
    </row>
    <row r="96" spans="1:31" ht="14.25" thickBot="1">
      <c r="A96" s="758"/>
      <c r="B96" s="754"/>
      <c r="C96" s="745"/>
      <c r="D96" s="207">
        <v>7</v>
      </c>
      <c r="E96" s="120"/>
      <c r="F96" s="120"/>
      <c r="G96" s="204">
        <v>8.25</v>
      </c>
      <c r="H96" s="204">
        <v>8.25</v>
      </c>
      <c r="I96" s="204">
        <v>8.25</v>
      </c>
      <c r="J96" s="238">
        <v>8.25</v>
      </c>
      <c r="K96" s="207">
        <v>7</v>
      </c>
      <c r="L96" s="120"/>
      <c r="M96" s="120"/>
      <c r="N96" s="204">
        <v>8.25</v>
      </c>
      <c r="O96" s="204">
        <v>8.25</v>
      </c>
      <c r="P96" s="204">
        <v>8.25</v>
      </c>
      <c r="Q96" s="204">
        <v>8.25</v>
      </c>
      <c r="R96" s="207">
        <v>7</v>
      </c>
      <c r="S96" s="120"/>
      <c r="T96" s="124">
        <f>SUM(D96:S96)</f>
        <v>87</v>
      </c>
      <c r="U96" s="60"/>
      <c r="V96" s="61"/>
      <c r="W96" s="61"/>
      <c r="X96" s="61"/>
      <c r="Y96" s="61"/>
      <c r="Z96" s="61"/>
      <c r="AA96" s="61"/>
      <c r="AB96" s="60"/>
      <c r="AC96" s="74"/>
      <c r="AD96" s="61"/>
      <c r="AE96" s="61"/>
    </row>
    <row r="97" spans="1:31" ht="14.25" thickBot="1">
      <c r="A97" s="758">
        <f>A93+1</f>
        <v>20</v>
      </c>
      <c r="B97" s="184"/>
      <c r="C97" s="745"/>
      <c r="D97" s="185" t="str">
        <f aca="true" t="shared" si="36" ref="D97:R97">IF(D98&gt;0,$AG$12,$AG$13)</f>
        <v>Я</v>
      </c>
      <c r="E97" s="185" t="str">
        <f t="shared" si="36"/>
        <v>Я</v>
      </c>
      <c r="F97" s="239" t="str">
        <f t="shared" si="36"/>
        <v>В</v>
      </c>
      <c r="G97" s="239" t="str">
        <f t="shared" si="36"/>
        <v>В</v>
      </c>
      <c r="H97" s="185" t="str">
        <f t="shared" si="36"/>
        <v>Я</v>
      </c>
      <c r="I97" s="185" t="str">
        <f t="shared" si="36"/>
        <v>Я</v>
      </c>
      <c r="J97" s="185" t="str">
        <f t="shared" si="36"/>
        <v>Я</v>
      </c>
      <c r="K97" s="239" t="str">
        <f t="shared" si="36"/>
        <v>В</v>
      </c>
      <c r="L97" s="239" t="str">
        <f t="shared" si="36"/>
        <v>В</v>
      </c>
      <c r="M97" s="239" t="str">
        <f t="shared" si="36"/>
        <v>В</v>
      </c>
      <c r="N97" s="185" t="str">
        <f t="shared" si="36"/>
        <v>Я</v>
      </c>
      <c r="O97" s="185" t="str">
        <f t="shared" si="36"/>
        <v>Я</v>
      </c>
      <c r="P97" s="185" t="str">
        <f t="shared" si="36"/>
        <v>Я</v>
      </c>
      <c r="Q97" s="185" t="str">
        <f t="shared" si="36"/>
        <v>Я</v>
      </c>
      <c r="R97" s="185" t="str">
        <f t="shared" si="36"/>
        <v>Я</v>
      </c>
      <c r="S97" s="47"/>
      <c r="T97" s="48">
        <f>COUNTIF(D98:R98,"&gt;0")</f>
        <v>10</v>
      </c>
      <c r="U97" s="48">
        <f>T97+T99</f>
        <v>21</v>
      </c>
      <c r="V97" s="181"/>
      <c r="W97" s="181"/>
      <c r="X97" s="181"/>
      <c r="Y97" s="181"/>
      <c r="Z97" s="181"/>
      <c r="AA97" s="181"/>
      <c r="AB97" s="674"/>
      <c r="AC97" s="254"/>
      <c r="AD97" s="181"/>
      <c r="AE97" s="181"/>
    </row>
    <row r="98" spans="1:31" ht="14.25" thickBot="1">
      <c r="A98" s="758"/>
      <c r="B98" s="696"/>
      <c r="C98" s="745"/>
      <c r="D98" s="195">
        <v>8</v>
      </c>
      <c r="E98" s="196">
        <v>8</v>
      </c>
      <c r="F98" s="119"/>
      <c r="G98" s="119"/>
      <c r="H98" s="231">
        <v>8.25</v>
      </c>
      <c r="I98" s="231">
        <v>8.25</v>
      </c>
      <c r="J98" s="232">
        <v>7.25</v>
      </c>
      <c r="K98" s="233"/>
      <c r="L98" s="119"/>
      <c r="M98" s="119"/>
      <c r="N98" s="210">
        <v>7.25</v>
      </c>
      <c r="O98" s="210">
        <v>8.25</v>
      </c>
      <c r="P98" s="210">
        <v>8.25</v>
      </c>
      <c r="Q98" s="210">
        <v>8.25</v>
      </c>
      <c r="R98" s="210">
        <v>8.25</v>
      </c>
      <c r="S98" s="52"/>
      <c r="T98" s="123">
        <f>SUM(D98:R98)</f>
        <v>80</v>
      </c>
      <c r="U98" s="53"/>
      <c r="V98" s="54"/>
      <c r="W98" s="54"/>
      <c r="X98" s="54"/>
      <c r="Y98" s="54"/>
      <c r="Z98" s="54"/>
      <c r="AA98" s="54"/>
      <c r="AB98" s="53"/>
      <c r="AC98" s="73"/>
      <c r="AD98" s="54"/>
      <c r="AE98" s="54"/>
    </row>
    <row r="99" spans="1:31" ht="14.25" thickBot="1">
      <c r="A99" s="758"/>
      <c r="B99" s="697"/>
      <c r="C99" s="745"/>
      <c r="D99" s="46" t="str">
        <f aca="true" t="shared" si="37" ref="D99:S99">IF(D100&gt;0,$AG$12,$AG$13)</f>
        <v>Я</v>
      </c>
      <c r="E99" s="234" t="str">
        <f t="shared" si="37"/>
        <v>В</v>
      </c>
      <c r="F99" s="234" t="str">
        <f t="shared" si="37"/>
        <v>В</v>
      </c>
      <c r="G99" s="46" t="str">
        <f t="shared" si="37"/>
        <v>Я</v>
      </c>
      <c r="H99" s="46" t="str">
        <f t="shared" si="37"/>
        <v>Я</v>
      </c>
      <c r="I99" s="46" t="str">
        <f t="shared" si="37"/>
        <v>Я</v>
      </c>
      <c r="J99" s="46" t="str">
        <f t="shared" si="37"/>
        <v>Я</v>
      </c>
      <c r="K99" s="46" t="str">
        <f t="shared" si="37"/>
        <v>Я</v>
      </c>
      <c r="L99" s="234" t="str">
        <f t="shared" si="37"/>
        <v>В</v>
      </c>
      <c r="M99" s="234" t="str">
        <f t="shared" si="37"/>
        <v>В</v>
      </c>
      <c r="N99" s="46" t="str">
        <f t="shared" si="37"/>
        <v>Я</v>
      </c>
      <c r="O99" s="46" t="str">
        <f t="shared" si="37"/>
        <v>Я</v>
      </c>
      <c r="P99" s="46" t="str">
        <f t="shared" si="37"/>
        <v>Я</v>
      </c>
      <c r="Q99" s="46" t="str">
        <f t="shared" si="37"/>
        <v>Я</v>
      </c>
      <c r="R99" s="46" t="str">
        <f t="shared" si="37"/>
        <v>Я</v>
      </c>
      <c r="S99" s="234" t="str">
        <f t="shared" si="37"/>
        <v>В</v>
      </c>
      <c r="T99" s="49">
        <f>COUNTIF(D100:S100,"&gt;0")</f>
        <v>11</v>
      </c>
      <c r="U99" s="123">
        <f>T98+T100</f>
        <v>167</v>
      </c>
      <c r="V99" s="54"/>
      <c r="W99" s="54"/>
      <c r="X99" s="54"/>
      <c r="Y99" s="54"/>
      <c r="Z99" s="54"/>
      <c r="AA99" s="54"/>
      <c r="AB99" s="53"/>
      <c r="AC99" s="73"/>
      <c r="AD99" s="54"/>
      <c r="AE99" s="54"/>
    </row>
    <row r="100" spans="1:31" ht="14.25" thickBot="1">
      <c r="A100" s="758"/>
      <c r="B100" s="698"/>
      <c r="C100" s="745"/>
      <c r="D100" s="207">
        <v>7</v>
      </c>
      <c r="E100" s="120"/>
      <c r="F100" s="120"/>
      <c r="G100" s="204">
        <v>8.25</v>
      </c>
      <c r="H100" s="204">
        <v>8.25</v>
      </c>
      <c r="I100" s="204">
        <v>8.25</v>
      </c>
      <c r="J100" s="238">
        <v>8.25</v>
      </c>
      <c r="K100" s="207">
        <v>7</v>
      </c>
      <c r="L100" s="120"/>
      <c r="M100" s="120"/>
      <c r="N100" s="204">
        <v>8.25</v>
      </c>
      <c r="O100" s="204">
        <v>8.25</v>
      </c>
      <c r="P100" s="204">
        <v>8.25</v>
      </c>
      <c r="Q100" s="204">
        <v>8.25</v>
      </c>
      <c r="R100" s="207">
        <v>7</v>
      </c>
      <c r="S100" s="120"/>
      <c r="T100" s="124">
        <f>SUM(D100:S100)</f>
        <v>87</v>
      </c>
      <c r="U100" s="60"/>
      <c r="V100" s="61"/>
      <c r="W100" s="61"/>
      <c r="X100" s="61"/>
      <c r="Y100" s="61"/>
      <c r="Z100" s="61"/>
      <c r="AA100" s="61"/>
      <c r="AB100" s="60"/>
      <c r="AC100" s="74"/>
      <c r="AD100" s="61"/>
      <c r="AE100" s="61"/>
    </row>
    <row r="101" spans="1:31" ht="14.25" thickBot="1">
      <c r="A101" s="693">
        <f>A97+1</f>
        <v>21</v>
      </c>
      <c r="B101" s="184"/>
      <c r="C101" s="745"/>
      <c r="D101" s="153" t="str">
        <f aca="true" t="shared" si="38" ref="D101:R101">IF(D102&gt;0,$AG$12,$AG$13)</f>
        <v>Я</v>
      </c>
      <c r="E101" s="153" t="str">
        <f t="shared" si="38"/>
        <v>Я</v>
      </c>
      <c r="F101" s="118" t="str">
        <f t="shared" si="38"/>
        <v>В</v>
      </c>
      <c r="G101" s="118" t="str">
        <f t="shared" si="38"/>
        <v>В</v>
      </c>
      <c r="H101" s="153" t="str">
        <f t="shared" si="38"/>
        <v>Я</v>
      </c>
      <c r="I101" s="153" t="str">
        <f t="shared" si="38"/>
        <v>Я</v>
      </c>
      <c r="J101" s="153" t="str">
        <f t="shared" si="38"/>
        <v>Я</v>
      </c>
      <c r="K101" s="118" t="str">
        <f t="shared" si="38"/>
        <v>В</v>
      </c>
      <c r="L101" s="118" t="str">
        <f t="shared" si="38"/>
        <v>В</v>
      </c>
      <c r="M101" s="118" t="str">
        <f t="shared" si="38"/>
        <v>В</v>
      </c>
      <c r="N101" s="153" t="str">
        <f t="shared" si="38"/>
        <v>Я</v>
      </c>
      <c r="O101" s="153" t="str">
        <f t="shared" si="38"/>
        <v>Я</v>
      </c>
      <c r="P101" s="153" t="str">
        <f t="shared" si="38"/>
        <v>Я</v>
      </c>
      <c r="Q101" s="153" t="str">
        <f t="shared" si="38"/>
        <v>Я</v>
      </c>
      <c r="R101" s="153" t="str">
        <f t="shared" si="38"/>
        <v>Я</v>
      </c>
      <c r="S101" s="47"/>
      <c r="T101" s="48">
        <f>COUNTIF(D102:R102,"&gt;0")</f>
        <v>10</v>
      </c>
      <c r="U101" s="49">
        <f>T101+T103</f>
        <v>21</v>
      </c>
      <c r="V101" s="50"/>
      <c r="W101" s="50"/>
      <c r="X101" s="50"/>
      <c r="Y101" s="50"/>
      <c r="Z101" s="50"/>
      <c r="AA101" s="50"/>
      <c r="AB101" s="674"/>
      <c r="AC101" s="254"/>
      <c r="AD101" s="50"/>
      <c r="AE101" s="50"/>
    </row>
    <row r="102" spans="1:31" ht="14.25" thickBot="1">
      <c r="A102" s="694"/>
      <c r="B102" s="696"/>
      <c r="C102" s="745"/>
      <c r="D102" s="195">
        <v>8</v>
      </c>
      <c r="E102" s="196">
        <v>8</v>
      </c>
      <c r="F102" s="119"/>
      <c r="G102" s="119"/>
      <c r="H102" s="231">
        <v>8.25</v>
      </c>
      <c r="I102" s="231">
        <v>8.25</v>
      </c>
      <c r="J102" s="232">
        <v>7.25</v>
      </c>
      <c r="K102" s="233"/>
      <c r="L102" s="119"/>
      <c r="M102" s="119"/>
      <c r="N102" s="210">
        <v>7.25</v>
      </c>
      <c r="O102" s="210">
        <v>8.25</v>
      </c>
      <c r="P102" s="210">
        <v>8.25</v>
      </c>
      <c r="Q102" s="210">
        <v>8.25</v>
      </c>
      <c r="R102" s="210">
        <v>8.25</v>
      </c>
      <c r="S102" s="52"/>
      <c r="T102" s="123">
        <f>SUM(D102:R102)</f>
        <v>80</v>
      </c>
      <c r="U102" s="53"/>
      <c r="V102" s="54"/>
      <c r="W102" s="54"/>
      <c r="X102" s="54"/>
      <c r="Y102" s="54"/>
      <c r="Z102" s="54"/>
      <c r="AA102" s="54"/>
      <c r="AB102" s="53"/>
      <c r="AC102" s="73"/>
      <c r="AD102" s="54"/>
      <c r="AE102" s="54"/>
    </row>
    <row r="103" spans="1:31" ht="14.25" thickBot="1">
      <c r="A103" s="694"/>
      <c r="B103" s="697"/>
      <c r="C103" s="745"/>
      <c r="D103" s="46" t="str">
        <f aca="true" t="shared" si="39" ref="D103:S103">IF(D104&gt;0,$AG$12,$AG$13)</f>
        <v>Я</v>
      </c>
      <c r="E103" s="234" t="str">
        <f t="shared" si="39"/>
        <v>В</v>
      </c>
      <c r="F103" s="234" t="str">
        <f t="shared" si="39"/>
        <v>В</v>
      </c>
      <c r="G103" s="46" t="str">
        <f t="shared" si="39"/>
        <v>Я</v>
      </c>
      <c r="H103" s="46" t="str">
        <f t="shared" si="39"/>
        <v>Я</v>
      </c>
      <c r="I103" s="46" t="str">
        <f t="shared" si="39"/>
        <v>Я</v>
      </c>
      <c r="J103" s="46" t="str">
        <f t="shared" si="39"/>
        <v>Я</v>
      </c>
      <c r="K103" s="46" t="str">
        <f t="shared" si="39"/>
        <v>Я</v>
      </c>
      <c r="L103" s="234" t="str">
        <f t="shared" si="39"/>
        <v>В</v>
      </c>
      <c r="M103" s="234" t="str">
        <f t="shared" si="39"/>
        <v>В</v>
      </c>
      <c r="N103" s="46" t="str">
        <f t="shared" si="39"/>
        <v>Я</v>
      </c>
      <c r="O103" s="46" t="str">
        <f t="shared" si="39"/>
        <v>Я</v>
      </c>
      <c r="P103" s="46" t="str">
        <f t="shared" si="39"/>
        <v>Я</v>
      </c>
      <c r="Q103" s="46" t="str">
        <f t="shared" si="39"/>
        <v>Я</v>
      </c>
      <c r="R103" s="46" t="str">
        <f t="shared" si="39"/>
        <v>Я</v>
      </c>
      <c r="S103" s="234" t="str">
        <f t="shared" si="39"/>
        <v>В</v>
      </c>
      <c r="T103" s="49">
        <f>COUNTIF(D104:S104,"&gt;0")</f>
        <v>11</v>
      </c>
      <c r="U103" s="123">
        <f>T102+T104</f>
        <v>167</v>
      </c>
      <c r="V103" s="54"/>
      <c r="W103" s="54"/>
      <c r="X103" s="54"/>
      <c r="Y103" s="54"/>
      <c r="Z103" s="54"/>
      <c r="AA103" s="54"/>
      <c r="AB103" s="53"/>
      <c r="AC103" s="73"/>
      <c r="AD103" s="54"/>
      <c r="AE103" s="54"/>
    </row>
    <row r="104" spans="1:31" ht="14.25" thickBot="1">
      <c r="A104" s="695"/>
      <c r="B104" s="698"/>
      <c r="C104" s="745"/>
      <c r="D104" s="207">
        <v>7</v>
      </c>
      <c r="E104" s="120"/>
      <c r="F104" s="120"/>
      <c r="G104" s="204">
        <v>8.25</v>
      </c>
      <c r="H104" s="204">
        <v>8.25</v>
      </c>
      <c r="I104" s="204">
        <v>8.25</v>
      </c>
      <c r="J104" s="238">
        <v>8.25</v>
      </c>
      <c r="K104" s="207">
        <v>7</v>
      </c>
      <c r="L104" s="120"/>
      <c r="M104" s="120"/>
      <c r="N104" s="204">
        <v>8.25</v>
      </c>
      <c r="O104" s="204">
        <v>8.25</v>
      </c>
      <c r="P104" s="204">
        <v>8.25</v>
      </c>
      <c r="Q104" s="204">
        <v>8.25</v>
      </c>
      <c r="R104" s="207">
        <v>7</v>
      </c>
      <c r="S104" s="120"/>
      <c r="T104" s="124">
        <f>SUM(D104:S104)</f>
        <v>87</v>
      </c>
      <c r="U104" s="60"/>
      <c r="V104" s="61"/>
      <c r="W104" s="61"/>
      <c r="X104" s="61"/>
      <c r="Y104" s="61"/>
      <c r="Z104" s="61"/>
      <c r="AA104" s="61"/>
      <c r="AB104" s="60"/>
      <c r="AC104" s="74"/>
      <c r="AD104" s="61"/>
      <c r="AE104" s="61"/>
    </row>
    <row r="105" spans="1:31" ht="14.25" thickBot="1">
      <c r="A105" s="693">
        <f>A101+1</f>
        <v>22</v>
      </c>
      <c r="B105" s="184"/>
      <c r="C105" s="745"/>
      <c r="D105" s="70"/>
      <c r="E105" s="70"/>
      <c r="F105" s="70"/>
      <c r="G105" s="70"/>
      <c r="H105" s="70"/>
      <c r="I105" s="70"/>
      <c r="J105" s="70"/>
      <c r="K105" s="70"/>
      <c r="L105" s="70"/>
      <c r="M105" s="70"/>
      <c r="N105" s="70"/>
      <c r="O105" s="70"/>
      <c r="P105" s="70"/>
      <c r="Q105" s="70"/>
      <c r="R105" s="70"/>
      <c r="S105" s="71" t="s">
        <v>2</v>
      </c>
      <c r="T105" s="72"/>
      <c r="U105" s="72"/>
      <c r="V105" s="72"/>
      <c r="W105" s="72"/>
      <c r="X105" s="72"/>
      <c r="Y105" s="72"/>
      <c r="Z105" s="72"/>
      <c r="AA105" s="72"/>
      <c r="AB105" s="674"/>
      <c r="AC105" s="254"/>
      <c r="AD105" s="72"/>
      <c r="AE105" s="72"/>
    </row>
    <row r="106" spans="1:31" ht="14.25" thickBot="1">
      <c r="A106" s="694"/>
      <c r="B106" s="696"/>
      <c r="C106" s="745"/>
      <c r="D106" s="73"/>
      <c r="E106" s="73"/>
      <c r="F106" s="73"/>
      <c r="G106" s="73"/>
      <c r="H106" s="73"/>
      <c r="I106" s="73"/>
      <c r="J106" s="73"/>
      <c r="K106" s="73"/>
      <c r="L106" s="73"/>
      <c r="M106" s="73"/>
      <c r="N106" s="73"/>
      <c r="O106" s="73"/>
      <c r="P106" s="73"/>
      <c r="Q106" s="73"/>
      <c r="R106" s="73"/>
      <c r="S106" s="53" t="s">
        <v>2</v>
      </c>
      <c r="T106" s="54"/>
      <c r="U106" s="54"/>
      <c r="V106" s="54"/>
      <c r="W106" s="54"/>
      <c r="X106" s="54"/>
      <c r="Y106" s="54"/>
      <c r="Z106" s="54"/>
      <c r="AA106" s="54"/>
      <c r="AB106" s="53"/>
      <c r="AC106" s="73"/>
      <c r="AD106" s="54"/>
      <c r="AE106" s="54"/>
    </row>
    <row r="107" spans="1:31" ht="14.25" thickBot="1">
      <c r="A107" s="694"/>
      <c r="B107" s="697"/>
      <c r="C107" s="745"/>
      <c r="D107" s="73"/>
      <c r="E107" s="73"/>
      <c r="F107" s="73"/>
      <c r="G107" s="73"/>
      <c r="H107" s="73"/>
      <c r="I107" s="73"/>
      <c r="J107" s="73"/>
      <c r="K107" s="73"/>
      <c r="L107" s="73"/>
      <c r="M107" s="73"/>
      <c r="N107" s="73"/>
      <c r="O107" s="73"/>
      <c r="P107" s="73"/>
      <c r="Q107" s="73"/>
      <c r="R107" s="73"/>
      <c r="S107" s="53"/>
      <c r="T107" s="54"/>
      <c r="U107" s="54"/>
      <c r="V107" s="54"/>
      <c r="W107" s="54"/>
      <c r="X107" s="54"/>
      <c r="Y107" s="54"/>
      <c r="Z107" s="54"/>
      <c r="AA107" s="54"/>
      <c r="AB107" s="53"/>
      <c r="AC107" s="73"/>
      <c r="AD107" s="54"/>
      <c r="AE107" s="54"/>
    </row>
    <row r="108" spans="1:31" ht="14.25" thickBot="1">
      <c r="A108" s="695"/>
      <c r="B108" s="698"/>
      <c r="C108" s="745"/>
      <c r="D108" s="74"/>
      <c r="E108" s="74"/>
      <c r="F108" s="74"/>
      <c r="G108" s="74"/>
      <c r="H108" s="74"/>
      <c r="I108" s="74"/>
      <c r="J108" s="74"/>
      <c r="K108" s="74"/>
      <c r="L108" s="74"/>
      <c r="M108" s="74"/>
      <c r="N108" s="74"/>
      <c r="O108" s="74"/>
      <c r="P108" s="74"/>
      <c r="Q108" s="74"/>
      <c r="R108" s="74"/>
      <c r="S108" s="60"/>
      <c r="T108" s="61"/>
      <c r="U108" s="61"/>
      <c r="V108" s="61"/>
      <c r="W108" s="61"/>
      <c r="X108" s="61"/>
      <c r="Y108" s="61"/>
      <c r="Z108" s="61"/>
      <c r="AA108" s="61"/>
      <c r="AB108" s="60"/>
      <c r="AC108" s="74"/>
      <c r="AD108" s="61"/>
      <c r="AE108" s="61"/>
    </row>
    <row r="109" ht="12.75">
      <c r="S109" s="75"/>
    </row>
    <row r="110" ht="7.5" customHeight="1">
      <c r="S110" s="75"/>
    </row>
    <row r="111" spans="14:19" ht="12.75">
      <c r="N111" s="76" t="s">
        <v>24</v>
      </c>
      <c r="O111" s="1"/>
      <c r="P111" s="1"/>
      <c r="Q111" s="1"/>
      <c r="R111" s="1"/>
      <c r="S111" s="1"/>
    </row>
    <row r="112" spans="1:31" ht="12.75">
      <c r="A112" s="76" t="s">
        <v>70</v>
      </c>
      <c r="B112" s="77"/>
      <c r="C112" s="151"/>
      <c r="D112" s="78"/>
      <c r="E112" s="78"/>
      <c r="F112" s="78"/>
      <c r="G112" s="78"/>
      <c r="H112" s="78"/>
      <c r="I112" s="78"/>
      <c r="J112" s="78"/>
      <c r="K112" s="78"/>
      <c r="L112" s="78"/>
      <c r="M112" s="152" t="s">
        <v>177</v>
      </c>
      <c r="N112" s="76" t="s">
        <v>25</v>
      </c>
      <c r="O112" s="76"/>
      <c r="P112" s="76"/>
      <c r="Q112" s="76"/>
      <c r="R112" s="76"/>
      <c r="S112" s="1"/>
      <c r="V112" s="151"/>
      <c r="W112" s="78"/>
      <c r="X112" s="78"/>
      <c r="Y112" s="78"/>
      <c r="Z112" s="78"/>
      <c r="AA112" s="152" t="s">
        <v>177</v>
      </c>
      <c r="AB112" s="80" t="s">
        <v>60</v>
      </c>
      <c r="AC112" s="7"/>
      <c r="AD112" s="7"/>
      <c r="AE112" s="81" t="s">
        <v>66</v>
      </c>
    </row>
    <row r="113" spans="3:31" ht="12.75">
      <c r="C113" s="8" t="s">
        <v>65</v>
      </c>
      <c r="D113" s="9"/>
      <c r="E113" s="9"/>
      <c r="F113" s="9"/>
      <c r="G113" s="9"/>
      <c r="H113" s="9"/>
      <c r="I113" s="9"/>
      <c r="J113" s="9"/>
      <c r="K113" s="9"/>
      <c r="L113" s="9"/>
      <c r="M113" s="9"/>
      <c r="N113" s="75"/>
      <c r="O113" s="11"/>
      <c r="R113" s="4"/>
      <c r="S113" s="3"/>
      <c r="V113" s="8" t="s">
        <v>63</v>
      </c>
      <c r="W113" s="9"/>
      <c r="X113" s="9"/>
      <c r="Y113" s="9"/>
      <c r="Z113" s="9"/>
      <c r="AA113" s="9"/>
      <c r="AB113" s="11"/>
      <c r="AC113" s="11"/>
      <c r="AD113" s="11"/>
      <c r="AE113" s="11"/>
    </row>
    <row r="114" ht="12.75"/>
    <row r="115" spans="15:31" ht="12.75">
      <c r="O115" s="76" t="s">
        <v>22</v>
      </c>
      <c r="S115" s="75"/>
      <c r="V115" s="151" t="s">
        <v>68</v>
      </c>
      <c r="W115" s="78"/>
      <c r="X115" s="78"/>
      <c r="Y115" s="78"/>
      <c r="Z115" s="78"/>
      <c r="AA115" s="152" t="s">
        <v>64</v>
      </c>
      <c r="AB115" s="80" t="s">
        <v>60</v>
      </c>
      <c r="AC115" s="7"/>
      <c r="AD115" s="7"/>
      <c r="AE115" s="81" t="s">
        <v>66</v>
      </c>
    </row>
    <row r="116" spans="15:31" ht="12.75">
      <c r="O116" s="76" t="s">
        <v>23</v>
      </c>
      <c r="S116" s="82"/>
      <c r="V116" s="8" t="s">
        <v>67</v>
      </c>
      <c r="W116" s="9"/>
      <c r="X116" s="9"/>
      <c r="Y116" s="9"/>
      <c r="Z116" s="9"/>
      <c r="AA116" s="9"/>
      <c r="AB116" s="11"/>
      <c r="AC116" s="11"/>
      <c r="AD116" s="11"/>
      <c r="AE116" s="11"/>
    </row>
    <row r="117" ht="12.75">
      <c r="S117" s="75"/>
    </row>
    <row r="118" ht="12.75">
      <c r="S118" s="75"/>
    </row>
    <row r="119" ht="12.75">
      <c r="S119" s="82"/>
    </row>
    <row r="120" ht="12.75">
      <c r="S120" s="82"/>
    </row>
    <row r="121" spans="3:22" ht="12.75">
      <c r="C121" s="83"/>
      <c r="D121" s="69"/>
      <c r="E121" s="69"/>
      <c r="F121" s="69"/>
      <c r="G121" s="69"/>
      <c r="H121" s="69"/>
      <c r="I121" s="69"/>
      <c r="J121" s="69"/>
      <c r="K121" s="69"/>
      <c r="L121" s="69"/>
      <c r="M121" s="69"/>
      <c r="N121" s="69"/>
      <c r="O121" s="69"/>
      <c r="P121" s="69"/>
      <c r="Q121" s="69"/>
      <c r="R121" s="69"/>
      <c r="S121" s="84"/>
      <c r="T121" s="69"/>
      <c r="U121" s="69"/>
      <c r="V121" s="69"/>
    </row>
    <row r="122" spans="3:22" ht="13.5" thickBot="1">
      <c r="C122" s="83"/>
      <c r="D122" s="705" t="s">
        <v>11</v>
      </c>
      <c r="E122" s="706"/>
      <c r="F122" s="706"/>
      <c r="G122" s="706"/>
      <c r="H122" s="706"/>
      <c r="I122" s="706"/>
      <c r="J122" s="706"/>
      <c r="K122" s="706"/>
      <c r="L122" s="706"/>
      <c r="M122" s="706"/>
      <c r="N122" s="706"/>
      <c r="O122" s="706"/>
      <c r="P122" s="706"/>
      <c r="Q122" s="706"/>
      <c r="R122" s="706"/>
      <c r="S122" s="708"/>
      <c r="T122" s="705" t="s">
        <v>1</v>
      </c>
      <c r="U122" s="708"/>
      <c r="V122" s="69"/>
    </row>
    <row r="123" spans="3:25" ht="12.75">
      <c r="C123" s="83"/>
      <c r="D123" s="26">
        <v>1</v>
      </c>
      <c r="E123" s="26">
        <v>2</v>
      </c>
      <c r="F123" s="26">
        <v>3</v>
      </c>
      <c r="G123" s="26">
        <v>4</v>
      </c>
      <c r="H123" s="26">
        <v>5</v>
      </c>
      <c r="I123" s="26">
        <v>6</v>
      </c>
      <c r="J123" s="26">
        <v>7</v>
      </c>
      <c r="K123" s="26">
        <v>8</v>
      </c>
      <c r="L123" s="26">
        <v>9</v>
      </c>
      <c r="M123" s="26">
        <v>10</v>
      </c>
      <c r="N123" s="26">
        <v>11</v>
      </c>
      <c r="O123" s="26">
        <v>12</v>
      </c>
      <c r="P123" s="26">
        <v>13</v>
      </c>
      <c r="Q123" s="26">
        <v>14</v>
      </c>
      <c r="R123" s="26">
        <v>15</v>
      </c>
      <c r="S123" s="41"/>
      <c r="T123" s="699" t="s">
        <v>3</v>
      </c>
      <c r="U123" s="699" t="s">
        <v>4</v>
      </c>
      <c r="V123" s="69"/>
      <c r="W123" s="86" t="s">
        <v>187</v>
      </c>
      <c r="X123" s="69"/>
      <c r="Y123" s="69"/>
    </row>
    <row r="124" spans="3:22" ht="12.75">
      <c r="C124" s="83"/>
      <c r="D124" s="226" t="s">
        <v>77</v>
      </c>
      <c r="E124" s="226" t="s">
        <v>78</v>
      </c>
      <c r="F124" s="228" t="s">
        <v>72</v>
      </c>
      <c r="G124" s="228" t="s">
        <v>73</v>
      </c>
      <c r="H124" s="226" t="s">
        <v>74</v>
      </c>
      <c r="I124" s="226" t="s">
        <v>75</v>
      </c>
      <c r="J124" s="226" t="s">
        <v>76</v>
      </c>
      <c r="K124" s="229" t="s">
        <v>77</v>
      </c>
      <c r="L124" s="229" t="s">
        <v>78</v>
      </c>
      <c r="M124" s="228" t="s">
        <v>72</v>
      </c>
      <c r="N124" s="227" t="s">
        <v>73</v>
      </c>
      <c r="O124" s="226" t="s">
        <v>74</v>
      </c>
      <c r="P124" s="226" t="s">
        <v>75</v>
      </c>
      <c r="Q124" s="226" t="s">
        <v>76</v>
      </c>
      <c r="R124" s="226" t="s">
        <v>77</v>
      </c>
      <c r="S124" s="43"/>
      <c r="T124" s="700"/>
      <c r="U124" s="700"/>
      <c r="V124" s="69"/>
    </row>
    <row r="125" spans="3:22" ht="12.75">
      <c r="C125" s="83"/>
      <c r="D125" s="688">
        <f>$AB$12</f>
        <v>40969</v>
      </c>
      <c r="E125" s="689"/>
      <c r="F125" s="689"/>
      <c r="G125" s="689"/>
      <c r="H125" s="689"/>
      <c r="I125" s="689"/>
      <c r="J125" s="689"/>
      <c r="K125" s="689"/>
      <c r="L125" s="689"/>
      <c r="M125" s="689"/>
      <c r="N125" s="689"/>
      <c r="O125" s="689"/>
      <c r="P125" s="689"/>
      <c r="Q125" s="689"/>
      <c r="R125" s="689"/>
      <c r="S125" s="690"/>
      <c r="T125" s="700"/>
      <c r="U125" s="700"/>
      <c r="V125" s="69"/>
    </row>
    <row r="126" spans="3:22" ht="12.75">
      <c r="C126" s="83"/>
      <c r="D126" s="32">
        <v>16</v>
      </c>
      <c r="E126" s="26">
        <v>17</v>
      </c>
      <c r="F126" s="32">
        <v>18</v>
      </c>
      <c r="G126" s="26">
        <v>19</v>
      </c>
      <c r="H126" s="26">
        <v>20</v>
      </c>
      <c r="I126" s="26">
        <v>21</v>
      </c>
      <c r="J126" s="26">
        <v>22</v>
      </c>
      <c r="K126" s="26">
        <v>23</v>
      </c>
      <c r="L126" s="26">
        <v>24</v>
      </c>
      <c r="M126" s="26">
        <v>26</v>
      </c>
      <c r="N126" s="26">
        <v>26</v>
      </c>
      <c r="O126" s="26">
        <v>27</v>
      </c>
      <c r="P126" s="26">
        <v>28</v>
      </c>
      <c r="Q126" s="26">
        <v>29</v>
      </c>
      <c r="R126" s="26">
        <v>30</v>
      </c>
      <c r="S126" s="26">
        <v>31</v>
      </c>
      <c r="T126" s="701" t="s">
        <v>8</v>
      </c>
      <c r="U126" s="702"/>
      <c r="V126" s="69"/>
    </row>
    <row r="127" spans="3:22" ht="12.75">
      <c r="C127" s="83"/>
      <c r="D127" s="226" t="s">
        <v>78</v>
      </c>
      <c r="E127" s="228" t="s">
        <v>72</v>
      </c>
      <c r="F127" s="228" t="s">
        <v>73</v>
      </c>
      <c r="G127" s="226" t="s">
        <v>74</v>
      </c>
      <c r="H127" s="226" t="s">
        <v>75</v>
      </c>
      <c r="I127" s="226" t="s">
        <v>76</v>
      </c>
      <c r="J127" s="226" t="s">
        <v>77</v>
      </c>
      <c r="K127" s="226" t="s">
        <v>78</v>
      </c>
      <c r="L127" s="228" t="s">
        <v>72</v>
      </c>
      <c r="M127" s="228" t="s">
        <v>73</v>
      </c>
      <c r="N127" s="226" t="s">
        <v>74</v>
      </c>
      <c r="O127" s="226" t="s">
        <v>75</v>
      </c>
      <c r="P127" s="226" t="s">
        <v>76</v>
      </c>
      <c r="Q127" s="226" t="s">
        <v>77</v>
      </c>
      <c r="R127" s="226" t="s">
        <v>78</v>
      </c>
      <c r="S127" s="230" t="s">
        <v>72</v>
      </c>
      <c r="T127" s="703" t="s">
        <v>9</v>
      </c>
      <c r="U127" s="703"/>
      <c r="V127" s="69"/>
    </row>
    <row r="128" spans="3:22" ht="13.5" thickBot="1">
      <c r="C128" s="83"/>
      <c r="D128" s="134"/>
      <c r="E128" s="135"/>
      <c r="F128" s="135"/>
      <c r="G128" s="135"/>
      <c r="H128" s="135"/>
      <c r="I128" s="135"/>
      <c r="J128" s="135"/>
      <c r="K128" s="135"/>
      <c r="L128" s="135">
        <v>4</v>
      </c>
      <c r="M128" s="135"/>
      <c r="N128" s="135"/>
      <c r="O128" s="135"/>
      <c r="P128" s="135"/>
      <c r="Q128" s="135"/>
      <c r="R128" s="135"/>
      <c r="S128" s="136"/>
      <c r="T128" s="137">
        <v>5</v>
      </c>
      <c r="U128" s="137">
        <v>6</v>
      </c>
      <c r="V128" s="69"/>
    </row>
    <row r="129" spans="3:23" ht="13.5">
      <c r="C129" s="92"/>
      <c r="D129" s="153" t="str">
        <f>IF(D130&gt;0,$AG$12,$AG$13)</f>
        <v>Я</v>
      </c>
      <c r="E129" s="153" t="str">
        <f aca="true" t="shared" si="40" ref="E129:R129">IF(E130&gt;0,$AG$12,$AG$13)</f>
        <v>Я</v>
      </c>
      <c r="F129" s="118" t="str">
        <f t="shared" si="40"/>
        <v>В</v>
      </c>
      <c r="G129" s="118" t="str">
        <f t="shared" si="40"/>
        <v>В</v>
      </c>
      <c r="H129" s="153" t="str">
        <f t="shared" si="40"/>
        <v>Я</v>
      </c>
      <c r="I129" s="153" t="str">
        <f t="shared" si="40"/>
        <v>Я</v>
      </c>
      <c r="J129" s="153" t="str">
        <f t="shared" si="40"/>
        <v>Я</v>
      </c>
      <c r="K129" s="118" t="str">
        <f t="shared" si="40"/>
        <v>В</v>
      </c>
      <c r="L129" s="118" t="str">
        <f t="shared" si="40"/>
        <v>В</v>
      </c>
      <c r="M129" s="118" t="str">
        <f t="shared" si="40"/>
        <v>В</v>
      </c>
      <c r="N129" s="153" t="str">
        <f t="shared" si="40"/>
        <v>Я</v>
      </c>
      <c r="O129" s="153" t="str">
        <f t="shared" si="40"/>
        <v>Я</v>
      </c>
      <c r="P129" s="153" t="str">
        <f t="shared" si="40"/>
        <v>Я</v>
      </c>
      <c r="Q129" s="153" t="str">
        <f t="shared" si="40"/>
        <v>Я</v>
      </c>
      <c r="R129" s="153" t="str">
        <f t="shared" si="40"/>
        <v>Я</v>
      </c>
      <c r="S129" s="47"/>
      <c r="T129" s="48">
        <f>COUNTIF(D130:R130,"&gt;0")</f>
        <v>10</v>
      </c>
      <c r="U129" s="49">
        <f>T129+T131</f>
        <v>21</v>
      </c>
      <c r="V129" s="93"/>
      <c r="W129" s="3" t="s">
        <v>87</v>
      </c>
    </row>
    <row r="130" spans="3:22" ht="13.5">
      <c r="C130" s="92"/>
      <c r="D130" s="195">
        <v>8</v>
      </c>
      <c r="E130" s="195">
        <v>8</v>
      </c>
      <c r="F130" s="119"/>
      <c r="G130" s="119"/>
      <c r="H130" s="231">
        <v>8.25</v>
      </c>
      <c r="I130" s="231">
        <v>8.25</v>
      </c>
      <c r="J130" s="232">
        <v>7.25</v>
      </c>
      <c r="K130" s="233"/>
      <c r="L130" s="119"/>
      <c r="M130" s="119"/>
      <c r="N130" s="210">
        <v>7.25</v>
      </c>
      <c r="O130" s="210">
        <v>8.25</v>
      </c>
      <c r="P130" s="210">
        <v>8.25</v>
      </c>
      <c r="Q130" s="210">
        <v>8.25</v>
      </c>
      <c r="R130" s="210">
        <v>8.25</v>
      </c>
      <c r="S130" s="52"/>
      <c r="T130" s="123">
        <f>SUM(D130:R130)</f>
        <v>80</v>
      </c>
      <c r="U130" s="53"/>
      <c r="V130" s="93"/>
    </row>
    <row r="131" spans="3:22" ht="13.5">
      <c r="C131" s="92"/>
      <c r="D131" s="46" t="str">
        <f>IF(D132&gt;0,$AG$12,$AG$13)</f>
        <v>Я</v>
      </c>
      <c r="E131" s="234" t="str">
        <f aca="true" t="shared" si="41" ref="E131:S131">IF(E132&gt;0,$AG$12,$AG$13)</f>
        <v>В</v>
      </c>
      <c r="F131" s="234" t="str">
        <f t="shared" si="41"/>
        <v>В</v>
      </c>
      <c r="G131" s="46" t="str">
        <f t="shared" si="41"/>
        <v>Я</v>
      </c>
      <c r="H131" s="46" t="str">
        <f t="shared" si="41"/>
        <v>Я</v>
      </c>
      <c r="I131" s="46" t="str">
        <f t="shared" si="41"/>
        <v>Я</v>
      </c>
      <c r="J131" s="46" t="str">
        <f t="shared" si="41"/>
        <v>Я</v>
      </c>
      <c r="K131" s="46" t="str">
        <f t="shared" si="41"/>
        <v>Я</v>
      </c>
      <c r="L131" s="234" t="str">
        <f t="shared" si="41"/>
        <v>В</v>
      </c>
      <c r="M131" s="234" t="str">
        <f t="shared" si="41"/>
        <v>В</v>
      </c>
      <c r="N131" s="46" t="str">
        <f t="shared" si="41"/>
        <v>Я</v>
      </c>
      <c r="O131" s="46" t="str">
        <f t="shared" si="41"/>
        <v>Я</v>
      </c>
      <c r="P131" s="46" t="str">
        <f t="shared" si="41"/>
        <v>Я</v>
      </c>
      <c r="Q131" s="46" t="str">
        <f t="shared" si="41"/>
        <v>Я</v>
      </c>
      <c r="R131" s="46" t="str">
        <f t="shared" si="41"/>
        <v>Я</v>
      </c>
      <c r="S131" s="234" t="str">
        <f t="shared" si="41"/>
        <v>В</v>
      </c>
      <c r="T131" s="49">
        <f>COUNTIF(D132:S132,"&gt;0")</f>
        <v>11</v>
      </c>
      <c r="U131" s="123">
        <f>T130+T132</f>
        <v>167</v>
      </c>
      <c r="V131" s="93"/>
    </row>
    <row r="132" spans="3:22" ht="14.25" thickBot="1">
      <c r="C132" s="92"/>
      <c r="D132" s="207">
        <v>7</v>
      </c>
      <c r="E132" s="120"/>
      <c r="F132" s="120"/>
      <c r="G132" s="204">
        <v>8.25</v>
      </c>
      <c r="H132" s="204">
        <v>8.25</v>
      </c>
      <c r="I132" s="204">
        <v>8.25</v>
      </c>
      <c r="J132" s="238">
        <v>8.25</v>
      </c>
      <c r="K132" s="207">
        <v>7</v>
      </c>
      <c r="L132" s="120"/>
      <c r="M132" s="120"/>
      <c r="N132" s="204">
        <v>8.25</v>
      </c>
      <c r="O132" s="204">
        <v>8.25</v>
      </c>
      <c r="P132" s="204">
        <v>8.25</v>
      </c>
      <c r="Q132" s="204">
        <v>8.25</v>
      </c>
      <c r="R132" s="207">
        <v>7</v>
      </c>
      <c r="S132" s="119">
        <v>0</v>
      </c>
      <c r="T132" s="124">
        <f>SUM(D132:S132)</f>
        <v>87</v>
      </c>
      <c r="U132" s="60"/>
      <c r="V132" s="93"/>
    </row>
    <row r="133" spans="3:26" ht="13.5">
      <c r="C133" s="97"/>
      <c r="D133" s="185" t="str">
        <f aca="true" t="shared" si="42" ref="D133:R133">IF(D134&gt;0,$AG$12,$AG$13)</f>
        <v>Я</v>
      </c>
      <c r="E133" s="185" t="str">
        <f t="shared" si="42"/>
        <v>Я</v>
      </c>
      <c r="F133" s="239" t="str">
        <f t="shared" si="42"/>
        <v>В</v>
      </c>
      <c r="G133" s="239" t="str">
        <f t="shared" si="42"/>
        <v>В</v>
      </c>
      <c r="H133" s="185" t="str">
        <f t="shared" si="42"/>
        <v>Я</v>
      </c>
      <c r="I133" s="185" t="str">
        <f t="shared" si="42"/>
        <v>Я</v>
      </c>
      <c r="J133" s="185" t="str">
        <f t="shared" si="42"/>
        <v>Я</v>
      </c>
      <c r="K133" s="239" t="str">
        <f t="shared" si="42"/>
        <v>В</v>
      </c>
      <c r="L133" s="239" t="str">
        <f t="shared" si="42"/>
        <v>В</v>
      </c>
      <c r="M133" s="239" t="str">
        <f t="shared" si="42"/>
        <v>В</v>
      </c>
      <c r="N133" s="185" t="str">
        <f t="shared" si="42"/>
        <v>Я</v>
      </c>
      <c r="O133" s="185" t="str">
        <f t="shared" si="42"/>
        <v>Я</v>
      </c>
      <c r="P133" s="185" t="str">
        <f t="shared" si="42"/>
        <v>Я</v>
      </c>
      <c r="Q133" s="185" t="str">
        <f t="shared" si="42"/>
        <v>Я</v>
      </c>
      <c r="R133" s="185" t="str">
        <f t="shared" si="42"/>
        <v>Я</v>
      </c>
      <c r="S133" s="47"/>
      <c r="T133" s="48">
        <f>COUNTIF(D134:R134,"&gt;0")</f>
        <v>10</v>
      </c>
      <c r="U133" s="49">
        <f>T133+T135</f>
        <v>21</v>
      </c>
      <c r="V133" s="98"/>
      <c r="W133" s="250" t="s">
        <v>88</v>
      </c>
      <c r="X133" s="250"/>
      <c r="Y133" s="250"/>
      <c r="Z133" s="250"/>
    </row>
    <row r="134" spans="3:22" ht="13.5">
      <c r="C134" s="97"/>
      <c r="D134" s="209">
        <v>4</v>
      </c>
      <c r="E134" s="210">
        <v>4</v>
      </c>
      <c r="F134" s="119"/>
      <c r="G134" s="119"/>
      <c r="H134" s="210">
        <v>4</v>
      </c>
      <c r="I134" s="210">
        <v>4</v>
      </c>
      <c r="J134" s="232">
        <v>3.5</v>
      </c>
      <c r="K134" s="233"/>
      <c r="L134" s="119"/>
      <c r="M134" s="119"/>
      <c r="N134" s="210">
        <v>4</v>
      </c>
      <c r="O134" s="210">
        <v>4</v>
      </c>
      <c r="P134" s="210">
        <v>4</v>
      </c>
      <c r="Q134" s="210">
        <v>4</v>
      </c>
      <c r="R134" s="210">
        <v>4</v>
      </c>
      <c r="S134" s="52"/>
      <c r="T134" s="123">
        <f>SUM(D134:R134)</f>
        <v>39.5</v>
      </c>
      <c r="U134" s="53"/>
      <c r="V134" s="98"/>
    </row>
    <row r="135" spans="3:22" ht="13.5">
      <c r="C135" s="97"/>
      <c r="D135" s="46" t="str">
        <f aca="true" t="shared" si="43" ref="D135:S135">IF(D136&gt;0,$AG$12,$AG$13)</f>
        <v>Я</v>
      </c>
      <c r="E135" s="234" t="str">
        <f t="shared" si="43"/>
        <v>В</v>
      </c>
      <c r="F135" s="234" t="str">
        <f t="shared" si="43"/>
        <v>В</v>
      </c>
      <c r="G135" s="46" t="str">
        <f t="shared" si="43"/>
        <v>Я</v>
      </c>
      <c r="H135" s="46" t="str">
        <f t="shared" si="43"/>
        <v>Я</v>
      </c>
      <c r="I135" s="46" t="str">
        <f t="shared" si="43"/>
        <v>Я</v>
      </c>
      <c r="J135" s="46" t="str">
        <f t="shared" si="43"/>
        <v>Я</v>
      </c>
      <c r="K135" s="46" t="str">
        <f t="shared" si="43"/>
        <v>Я</v>
      </c>
      <c r="L135" s="234" t="str">
        <f t="shared" si="43"/>
        <v>В</v>
      </c>
      <c r="M135" s="234" t="str">
        <f t="shared" si="43"/>
        <v>В</v>
      </c>
      <c r="N135" s="46" t="str">
        <f t="shared" si="43"/>
        <v>Я</v>
      </c>
      <c r="O135" s="46" t="str">
        <f t="shared" si="43"/>
        <v>Я</v>
      </c>
      <c r="P135" s="46" t="str">
        <f t="shared" si="43"/>
        <v>Я</v>
      </c>
      <c r="Q135" s="46" t="str">
        <f t="shared" si="43"/>
        <v>Я</v>
      </c>
      <c r="R135" s="46" t="str">
        <f t="shared" si="43"/>
        <v>Я</v>
      </c>
      <c r="S135" s="234" t="str">
        <f t="shared" si="43"/>
        <v>В</v>
      </c>
      <c r="T135" s="49">
        <f>COUNTIF(D136:S136,"&gt;0")</f>
        <v>11</v>
      </c>
      <c r="U135" s="123">
        <f>T134+T136</f>
        <v>83.5</v>
      </c>
      <c r="V135" s="98"/>
    </row>
    <row r="136" spans="3:22" ht="14.25" thickBot="1">
      <c r="C136" s="97"/>
      <c r="D136" s="235">
        <v>4</v>
      </c>
      <c r="E136" s="120"/>
      <c r="F136" s="120"/>
      <c r="G136" s="199">
        <v>4</v>
      </c>
      <c r="H136" s="199">
        <v>4</v>
      </c>
      <c r="I136" s="199">
        <v>4</v>
      </c>
      <c r="J136" s="235">
        <v>4</v>
      </c>
      <c r="K136" s="235">
        <v>4</v>
      </c>
      <c r="L136" s="120"/>
      <c r="M136" s="120"/>
      <c r="N136" s="199">
        <v>4</v>
      </c>
      <c r="O136" s="199">
        <v>4</v>
      </c>
      <c r="P136" s="199">
        <v>4</v>
      </c>
      <c r="Q136" s="235">
        <v>4</v>
      </c>
      <c r="R136" s="198">
        <v>4</v>
      </c>
      <c r="S136" s="120"/>
      <c r="T136" s="124">
        <f>SUM(D136:S136)</f>
        <v>44</v>
      </c>
      <c r="U136" s="60"/>
      <c r="V136" s="98"/>
    </row>
    <row r="137" spans="3:25" ht="13.5">
      <c r="C137" s="99"/>
      <c r="D137" s="153" t="str">
        <f aca="true" t="shared" si="44" ref="D137:R137">IF(D138&gt;0,$AG$12,$AG$13)</f>
        <v>Я</v>
      </c>
      <c r="E137" s="153" t="str">
        <f t="shared" si="44"/>
        <v>Я</v>
      </c>
      <c r="F137" s="118" t="str">
        <f t="shared" si="44"/>
        <v>В</v>
      </c>
      <c r="G137" s="118" t="str">
        <f t="shared" si="44"/>
        <v>В</v>
      </c>
      <c r="H137" s="153" t="str">
        <f t="shared" si="44"/>
        <v>Я</v>
      </c>
      <c r="I137" s="153" t="str">
        <f t="shared" si="44"/>
        <v>Я</v>
      </c>
      <c r="J137" s="153" t="str">
        <f t="shared" si="44"/>
        <v>Я</v>
      </c>
      <c r="K137" s="118" t="str">
        <f t="shared" si="44"/>
        <v>В</v>
      </c>
      <c r="L137" s="118" t="str">
        <f t="shared" si="44"/>
        <v>В</v>
      </c>
      <c r="M137" s="118" t="str">
        <f t="shared" si="44"/>
        <v>В</v>
      </c>
      <c r="N137" s="153" t="str">
        <f t="shared" si="44"/>
        <v>Я</v>
      </c>
      <c r="O137" s="153" t="str">
        <f t="shared" si="44"/>
        <v>Я</v>
      </c>
      <c r="P137" s="153" t="str">
        <f t="shared" si="44"/>
        <v>Я</v>
      </c>
      <c r="Q137" s="153" t="str">
        <f t="shared" si="44"/>
        <v>Я</v>
      </c>
      <c r="R137" s="153" t="str">
        <f t="shared" si="44"/>
        <v>Я</v>
      </c>
      <c r="S137" s="47"/>
      <c r="T137" s="48">
        <f>COUNTIF(D138:R138,"&gt;0")</f>
        <v>10</v>
      </c>
      <c r="U137" s="49">
        <f>T137+T139</f>
        <v>21</v>
      </c>
      <c r="V137" s="100"/>
      <c r="W137" s="249" t="s">
        <v>89</v>
      </c>
      <c r="X137" s="249"/>
      <c r="Y137" s="249"/>
    </row>
    <row r="138" spans="3:22" ht="13.5">
      <c r="C138" s="99"/>
      <c r="D138" s="247">
        <v>1.6</v>
      </c>
      <c r="E138" s="247">
        <v>1.6</v>
      </c>
      <c r="F138" s="222"/>
      <c r="G138" s="222"/>
      <c r="H138" s="247">
        <v>1.6</v>
      </c>
      <c r="I138" s="247">
        <v>1.6</v>
      </c>
      <c r="J138" s="196">
        <v>1.4</v>
      </c>
      <c r="K138" s="248"/>
      <c r="L138" s="222"/>
      <c r="M138" s="222"/>
      <c r="N138" s="247">
        <v>1.6</v>
      </c>
      <c r="O138" s="247">
        <v>1.6</v>
      </c>
      <c r="P138" s="247">
        <v>1.6</v>
      </c>
      <c r="Q138" s="247">
        <v>1.6</v>
      </c>
      <c r="R138" s="247">
        <v>1.6</v>
      </c>
      <c r="S138" s="52"/>
      <c r="T138" s="123">
        <f>SUM(D138:R138)</f>
        <v>15.799999999999999</v>
      </c>
      <c r="U138" s="53"/>
      <c r="V138" s="100"/>
    </row>
    <row r="139" spans="3:22" ht="13.5">
      <c r="C139" s="99"/>
      <c r="D139" s="46" t="str">
        <f aca="true" t="shared" si="45" ref="D139:S139">IF(D140&gt;0,$AG$12,$AG$13)</f>
        <v>Я</v>
      </c>
      <c r="E139" s="234" t="str">
        <f t="shared" si="45"/>
        <v>В</v>
      </c>
      <c r="F139" s="234" t="str">
        <f t="shared" si="45"/>
        <v>В</v>
      </c>
      <c r="G139" s="46" t="str">
        <f t="shared" si="45"/>
        <v>Я</v>
      </c>
      <c r="H139" s="46" t="str">
        <f t="shared" si="45"/>
        <v>Я</v>
      </c>
      <c r="I139" s="46" t="str">
        <f t="shared" si="45"/>
        <v>Я</v>
      </c>
      <c r="J139" s="46" t="str">
        <f t="shared" si="45"/>
        <v>Я</v>
      </c>
      <c r="K139" s="46" t="str">
        <f t="shared" si="45"/>
        <v>Я</v>
      </c>
      <c r="L139" s="234" t="str">
        <f t="shared" si="45"/>
        <v>В</v>
      </c>
      <c r="M139" s="234" t="str">
        <f t="shared" si="45"/>
        <v>В</v>
      </c>
      <c r="N139" s="46" t="str">
        <f t="shared" si="45"/>
        <v>Я</v>
      </c>
      <c r="O139" s="46" t="str">
        <f t="shared" si="45"/>
        <v>Я</v>
      </c>
      <c r="P139" s="46" t="str">
        <f t="shared" si="45"/>
        <v>Я</v>
      </c>
      <c r="Q139" s="46" t="str">
        <f t="shared" si="45"/>
        <v>Я</v>
      </c>
      <c r="R139" s="46" t="str">
        <f t="shared" si="45"/>
        <v>Я</v>
      </c>
      <c r="S139" s="234" t="str">
        <f t="shared" si="45"/>
        <v>В</v>
      </c>
      <c r="T139" s="49">
        <f>COUNTIF(D140:S140,"&gt;0")</f>
        <v>11</v>
      </c>
      <c r="U139" s="123">
        <f>T138+T140</f>
        <v>33.4</v>
      </c>
      <c r="V139" s="100"/>
    </row>
    <row r="140" spans="3:22" ht="14.25" thickBot="1">
      <c r="C140" s="99"/>
      <c r="D140" s="247">
        <v>1.6</v>
      </c>
      <c r="E140" s="222"/>
      <c r="F140" s="222"/>
      <c r="G140" s="247">
        <v>1.6</v>
      </c>
      <c r="H140" s="247">
        <v>1.6</v>
      </c>
      <c r="I140" s="247">
        <v>1.6</v>
      </c>
      <c r="J140" s="247">
        <v>1.6</v>
      </c>
      <c r="K140" s="247">
        <v>1.6</v>
      </c>
      <c r="L140" s="222"/>
      <c r="M140" s="222"/>
      <c r="N140" s="247">
        <v>1.6</v>
      </c>
      <c r="O140" s="247">
        <v>1.6</v>
      </c>
      <c r="P140" s="247">
        <v>1.6</v>
      </c>
      <c r="Q140" s="247">
        <v>1.6</v>
      </c>
      <c r="R140" s="247">
        <v>1.6</v>
      </c>
      <c r="S140" s="222"/>
      <c r="T140" s="124">
        <f>SUM(D140:S140)</f>
        <v>17.599999999999998</v>
      </c>
      <c r="U140" s="60"/>
      <c r="V140" s="100"/>
    </row>
    <row r="141" spans="4:19" ht="12.75">
      <c r="D141" s="9"/>
      <c r="E141" s="9"/>
      <c r="F141" s="9"/>
      <c r="G141" s="9"/>
      <c r="H141" s="9"/>
      <c r="I141" s="9"/>
      <c r="J141" s="9"/>
      <c r="K141" s="9"/>
      <c r="L141" s="9"/>
      <c r="M141" s="9"/>
      <c r="N141" s="9"/>
      <c r="O141" s="9"/>
      <c r="P141" s="9"/>
      <c r="Q141" s="9"/>
      <c r="R141" s="9"/>
      <c r="S141" s="75"/>
    </row>
    <row r="142" spans="4:19" ht="12.75">
      <c r="D142" s="9"/>
      <c r="E142" s="9"/>
      <c r="F142" s="9"/>
      <c r="G142" s="9"/>
      <c r="H142" s="9"/>
      <c r="I142" s="9"/>
      <c r="J142" s="9"/>
      <c r="K142" s="9"/>
      <c r="L142" s="9"/>
      <c r="M142" s="9"/>
      <c r="N142" s="9"/>
      <c r="O142" s="9"/>
      <c r="P142" s="9"/>
      <c r="Q142" s="9"/>
      <c r="R142" s="9"/>
      <c r="S142" s="75"/>
    </row>
    <row r="143" spans="4:19" ht="12.75">
      <c r="D143" s="9"/>
      <c r="E143" s="9"/>
      <c r="F143" s="9"/>
      <c r="G143" s="9"/>
      <c r="H143" s="9"/>
      <c r="I143" s="9"/>
      <c r="J143" s="9"/>
      <c r="K143" s="9"/>
      <c r="L143" s="9"/>
      <c r="M143" s="9"/>
      <c r="N143" s="9"/>
      <c r="O143" s="9"/>
      <c r="P143" s="9"/>
      <c r="Q143" s="9"/>
      <c r="R143" s="9"/>
      <c r="S143" s="82"/>
    </row>
    <row r="144" spans="4:19" ht="12.75">
      <c r="D144" s="9"/>
      <c r="E144" s="9"/>
      <c r="F144" s="9"/>
      <c r="G144" s="9"/>
      <c r="H144" s="9"/>
      <c r="I144" s="9"/>
      <c r="J144" s="9"/>
      <c r="K144" s="9"/>
      <c r="L144" s="9"/>
      <c r="M144" s="9"/>
      <c r="N144" s="9"/>
      <c r="O144" s="9"/>
      <c r="P144" s="9"/>
      <c r="Q144" s="9"/>
      <c r="R144" s="9"/>
      <c r="S144" s="82"/>
    </row>
    <row r="145" spans="4:19" ht="12.75">
      <c r="D145" s="9"/>
      <c r="E145" s="9"/>
      <c r="F145" s="9"/>
      <c r="G145" s="9"/>
      <c r="H145" s="9"/>
      <c r="I145" s="9"/>
      <c r="J145" s="9"/>
      <c r="K145" s="9"/>
      <c r="L145" s="9"/>
      <c r="M145" s="9"/>
      <c r="N145" s="9"/>
      <c r="O145" s="9"/>
      <c r="P145" s="9"/>
      <c r="Q145" s="9"/>
      <c r="R145" s="9"/>
      <c r="S145" s="75"/>
    </row>
    <row r="146" spans="4:19" ht="12.75">
      <c r="D146" s="9"/>
      <c r="E146" s="9"/>
      <c r="F146" s="9"/>
      <c r="G146" s="9"/>
      <c r="H146" s="9"/>
      <c r="I146" s="9"/>
      <c r="J146" s="9"/>
      <c r="K146" s="9"/>
      <c r="L146" s="9"/>
      <c r="M146" s="9"/>
      <c r="N146" s="9"/>
      <c r="O146" s="9"/>
      <c r="P146" s="9"/>
      <c r="Q146" s="9"/>
      <c r="R146" s="9"/>
      <c r="S146" s="75"/>
    </row>
    <row r="147" spans="4:19" ht="12.75">
      <c r="D147" s="9"/>
      <c r="E147" s="9"/>
      <c r="F147" s="9"/>
      <c r="G147" s="9"/>
      <c r="H147" s="9"/>
      <c r="I147" s="9"/>
      <c r="J147" s="9"/>
      <c r="K147" s="9"/>
      <c r="L147" s="9"/>
      <c r="M147" s="9"/>
      <c r="N147" s="9"/>
      <c r="O147" s="9"/>
      <c r="P147" s="9"/>
      <c r="Q147" s="9"/>
      <c r="R147" s="9"/>
      <c r="S147" s="82"/>
    </row>
    <row r="148" spans="4:19" ht="12.75">
      <c r="D148" s="9"/>
      <c r="E148" s="9"/>
      <c r="F148" s="9"/>
      <c r="G148" s="9"/>
      <c r="H148" s="9"/>
      <c r="I148" s="9"/>
      <c r="J148" s="9"/>
      <c r="K148" s="9"/>
      <c r="L148" s="9"/>
      <c r="M148" s="9"/>
      <c r="N148" s="9"/>
      <c r="O148" s="9"/>
      <c r="P148" s="9"/>
      <c r="Q148" s="9"/>
      <c r="R148" s="9"/>
      <c r="S148" s="82"/>
    </row>
    <row r="149" spans="4:19" ht="12.75">
      <c r="D149" s="9"/>
      <c r="E149" s="9"/>
      <c r="F149" s="9"/>
      <c r="G149" s="9"/>
      <c r="H149" s="9"/>
      <c r="I149" s="9"/>
      <c r="J149" s="9"/>
      <c r="K149" s="9"/>
      <c r="L149" s="9"/>
      <c r="M149" s="9"/>
      <c r="N149" s="9"/>
      <c r="O149" s="9"/>
      <c r="P149" s="9"/>
      <c r="Q149" s="9"/>
      <c r="R149" s="9"/>
      <c r="S149" s="75"/>
    </row>
    <row r="150" spans="4:19" ht="12.75">
      <c r="D150" s="9"/>
      <c r="E150" s="9"/>
      <c r="F150" s="9"/>
      <c r="G150" s="9"/>
      <c r="H150" s="9"/>
      <c r="I150" s="9"/>
      <c r="J150" s="9"/>
      <c r="K150" s="9"/>
      <c r="L150" s="9"/>
      <c r="M150" s="9"/>
      <c r="N150" s="9"/>
      <c r="O150" s="9"/>
      <c r="P150" s="9"/>
      <c r="Q150" s="9"/>
      <c r="R150" s="9"/>
      <c r="S150" s="75"/>
    </row>
    <row r="151" spans="4:19" ht="12.75">
      <c r="D151" s="9"/>
      <c r="E151" s="9"/>
      <c r="F151" s="9"/>
      <c r="G151" s="9"/>
      <c r="H151" s="9"/>
      <c r="I151" s="9"/>
      <c r="J151" s="9"/>
      <c r="K151" s="9"/>
      <c r="L151" s="9"/>
      <c r="M151" s="9"/>
      <c r="N151" s="9"/>
      <c r="O151" s="9"/>
      <c r="P151" s="9"/>
      <c r="Q151" s="9"/>
      <c r="R151" s="9"/>
      <c r="S151" s="82"/>
    </row>
    <row r="152" spans="4:19" ht="12.75">
      <c r="D152" s="9"/>
      <c r="E152" s="9"/>
      <c r="F152" s="9"/>
      <c r="G152" s="9"/>
      <c r="H152" s="9"/>
      <c r="I152" s="9"/>
      <c r="J152" s="9"/>
      <c r="K152" s="9"/>
      <c r="L152" s="9"/>
      <c r="M152" s="9"/>
      <c r="N152" s="9"/>
      <c r="O152" s="9"/>
      <c r="P152" s="9"/>
      <c r="Q152" s="9"/>
      <c r="R152" s="9"/>
      <c r="S152" s="82"/>
    </row>
    <row r="153" spans="4:19" ht="12.75">
      <c r="D153" s="9"/>
      <c r="E153" s="9"/>
      <c r="F153" s="9"/>
      <c r="G153" s="9"/>
      <c r="H153" s="9"/>
      <c r="I153" s="9"/>
      <c r="J153" s="9"/>
      <c r="K153" s="9"/>
      <c r="L153" s="9"/>
      <c r="M153" s="9"/>
      <c r="N153" s="9"/>
      <c r="O153" s="9"/>
      <c r="P153" s="9"/>
      <c r="Q153" s="9"/>
      <c r="R153" s="9"/>
      <c r="S153" s="75"/>
    </row>
    <row r="154" spans="4:19" ht="12.75">
      <c r="D154" s="9"/>
      <c r="E154" s="9"/>
      <c r="F154" s="9"/>
      <c r="G154" s="9"/>
      <c r="H154" s="9"/>
      <c r="I154" s="9"/>
      <c r="J154" s="9"/>
      <c r="K154" s="9"/>
      <c r="L154" s="9"/>
      <c r="M154" s="9"/>
      <c r="N154" s="9"/>
      <c r="O154" s="9"/>
      <c r="P154" s="9"/>
      <c r="Q154" s="9"/>
      <c r="R154" s="9"/>
      <c r="S154" s="75"/>
    </row>
    <row r="155" spans="4:19" ht="12.75">
      <c r="D155" s="9"/>
      <c r="E155" s="9"/>
      <c r="F155" s="9"/>
      <c r="G155" s="9"/>
      <c r="H155" s="9"/>
      <c r="I155" s="9"/>
      <c r="J155" s="9"/>
      <c r="K155" s="9"/>
      <c r="L155" s="9"/>
      <c r="M155" s="9"/>
      <c r="N155" s="9"/>
      <c r="O155" s="9"/>
      <c r="P155" s="9"/>
      <c r="Q155" s="9"/>
      <c r="R155" s="9"/>
      <c r="S155" s="82"/>
    </row>
    <row r="156" spans="4:19" ht="12.75">
      <c r="D156" s="9"/>
      <c r="E156" s="9"/>
      <c r="F156" s="9"/>
      <c r="G156" s="9"/>
      <c r="H156" s="9"/>
      <c r="I156" s="9"/>
      <c r="J156" s="9"/>
      <c r="K156" s="9"/>
      <c r="L156" s="9"/>
      <c r="M156" s="9"/>
      <c r="N156" s="9"/>
      <c r="O156" s="9"/>
      <c r="P156" s="9"/>
      <c r="Q156" s="9"/>
      <c r="R156" s="9"/>
      <c r="S156" s="82"/>
    </row>
    <row r="157" ht="12.75">
      <c r="S157" s="75"/>
    </row>
    <row r="158" ht="12.75">
      <c r="S158" s="75"/>
    </row>
    <row r="159" spans="1:31" ht="17.25" customHeight="1">
      <c r="A159" s="101"/>
      <c r="B159" s="102"/>
      <c r="C159" s="103"/>
      <c r="D159" s="104"/>
      <c r="E159" s="104"/>
      <c r="F159" s="104"/>
      <c r="G159" s="104"/>
      <c r="H159" s="104"/>
      <c r="I159" s="104"/>
      <c r="J159" s="104"/>
      <c r="K159" s="104"/>
      <c r="L159" s="104"/>
      <c r="M159" s="104"/>
      <c r="N159" s="104"/>
      <c r="O159" s="104"/>
      <c r="P159" s="104"/>
      <c r="Q159" s="104"/>
      <c r="R159" s="104"/>
      <c r="S159" s="104"/>
      <c r="T159" s="75"/>
      <c r="U159" s="75"/>
      <c r="V159" s="105"/>
      <c r="W159" s="105"/>
      <c r="X159" s="105"/>
      <c r="Y159" s="105"/>
      <c r="Z159" s="105"/>
      <c r="AA159" s="105"/>
      <c r="AB159" s="102"/>
      <c r="AC159" s="102"/>
      <c r="AD159" s="102"/>
      <c r="AE159" s="102"/>
    </row>
    <row r="160" spans="1:31" ht="12.75" customHeight="1">
      <c r="A160" s="101"/>
      <c r="B160" s="102"/>
      <c r="C160" s="103"/>
      <c r="D160" s="106"/>
      <c r="E160" s="106"/>
      <c r="F160" s="106"/>
      <c r="G160" s="106"/>
      <c r="H160" s="106"/>
      <c r="I160" s="106"/>
      <c r="J160" s="106"/>
      <c r="K160" s="106"/>
      <c r="L160" s="106"/>
      <c r="M160" s="106"/>
      <c r="N160" s="106"/>
      <c r="O160" s="106"/>
      <c r="P160" s="106"/>
      <c r="Q160" s="106"/>
      <c r="R160" s="106"/>
      <c r="S160" s="75"/>
      <c r="T160" s="107"/>
      <c r="U160" s="75"/>
      <c r="V160" s="108"/>
      <c r="W160" s="108"/>
      <c r="X160" s="108"/>
      <c r="Y160" s="108"/>
      <c r="Z160" s="108"/>
      <c r="AA160" s="108"/>
      <c r="AB160" s="75"/>
      <c r="AC160" s="107"/>
      <c r="AD160" s="75"/>
      <c r="AE160" s="107"/>
    </row>
    <row r="161" spans="1:31" ht="12.75">
      <c r="A161" s="101"/>
      <c r="B161" s="102"/>
      <c r="C161" s="103"/>
      <c r="D161" s="106"/>
      <c r="E161" s="106"/>
      <c r="F161" s="106"/>
      <c r="G161" s="106"/>
      <c r="H161" s="106"/>
      <c r="I161" s="106"/>
      <c r="J161" s="106"/>
      <c r="K161" s="106"/>
      <c r="L161" s="106"/>
      <c r="M161" s="106"/>
      <c r="N161" s="106"/>
      <c r="O161" s="106"/>
      <c r="P161" s="106"/>
      <c r="Q161" s="106"/>
      <c r="R161" s="106"/>
      <c r="S161" s="75"/>
      <c r="T161" s="107"/>
      <c r="U161" s="75"/>
      <c r="V161" s="109"/>
      <c r="W161" s="109"/>
      <c r="X161" s="109"/>
      <c r="Y161" s="109"/>
      <c r="Z161" s="109"/>
      <c r="AA161" s="109"/>
      <c r="AB161" s="109"/>
      <c r="AC161" s="107"/>
      <c r="AD161" s="75"/>
      <c r="AE161" s="107"/>
    </row>
    <row r="162" spans="1:31" ht="12.75">
      <c r="A162" s="101"/>
      <c r="B162" s="102"/>
      <c r="C162" s="103"/>
      <c r="D162" s="106"/>
      <c r="E162" s="106"/>
      <c r="F162" s="106"/>
      <c r="G162" s="106"/>
      <c r="H162" s="106"/>
      <c r="I162" s="106"/>
      <c r="J162" s="106"/>
      <c r="K162" s="106"/>
      <c r="L162" s="106"/>
      <c r="M162" s="106"/>
      <c r="N162" s="106"/>
      <c r="O162" s="106"/>
      <c r="P162" s="106"/>
      <c r="Q162" s="106"/>
      <c r="R162" s="106"/>
      <c r="S162" s="75"/>
      <c r="T162" s="107"/>
      <c r="U162" s="75"/>
      <c r="V162" s="110"/>
      <c r="W162" s="110"/>
      <c r="X162" s="110"/>
      <c r="Y162" s="110"/>
      <c r="Z162" s="110"/>
      <c r="AA162" s="110"/>
      <c r="AB162" s="109"/>
      <c r="AC162" s="107"/>
      <c r="AD162" s="75"/>
      <c r="AE162" s="107"/>
    </row>
    <row r="163" spans="1:31" ht="12.75">
      <c r="A163" s="101"/>
      <c r="B163" s="102"/>
      <c r="C163" s="103"/>
      <c r="D163" s="106"/>
      <c r="E163" s="106"/>
      <c r="F163" s="106"/>
      <c r="G163" s="106"/>
      <c r="H163" s="106"/>
      <c r="I163" s="106"/>
      <c r="J163" s="106"/>
      <c r="K163" s="106"/>
      <c r="L163" s="106"/>
      <c r="M163" s="106"/>
      <c r="N163" s="106"/>
      <c r="O163" s="106"/>
      <c r="P163" s="106"/>
      <c r="Q163" s="106"/>
      <c r="R163" s="106"/>
      <c r="S163" s="75"/>
      <c r="T163" s="107"/>
      <c r="U163" s="75"/>
      <c r="V163" s="109"/>
      <c r="W163" s="109"/>
      <c r="X163" s="109"/>
      <c r="Y163" s="109"/>
      <c r="Z163" s="109"/>
      <c r="AA163" s="109"/>
      <c r="AB163" s="31"/>
      <c r="AC163" s="107"/>
      <c r="AD163" s="75"/>
      <c r="AE163" s="107"/>
    </row>
    <row r="164" spans="1:31" ht="12.75" customHeight="1">
      <c r="A164" s="101"/>
      <c r="B164" s="102"/>
      <c r="C164" s="103"/>
      <c r="D164" s="111"/>
      <c r="E164" s="106"/>
      <c r="F164" s="111"/>
      <c r="G164" s="106"/>
      <c r="H164" s="106"/>
      <c r="I164" s="106"/>
      <c r="J164" s="106"/>
      <c r="K164" s="106"/>
      <c r="L164" s="106"/>
      <c r="M164" s="106"/>
      <c r="N164" s="106"/>
      <c r="O164" s="106"/>
      <c r="P164" s="106"/>
      <c r="Q164" s="106"/>
      <c r="R164" s="106"/>
      <c r="S164" s="106"/>
      <c r="T164" s="75"/>
      <c r="U164" s="75"/>
      <c r="V164" s="107"/>
      <c r="W164" s="102"/>
      <c r="X164" s="107"/>
      <c r="Y164" s="107"/>
      <c r="Z164" s="102"/>
      <c r="AA164" s="107"/>
      <c r="AB164" s="109"/>
      <c r="AC164" s="107"/>
      <c r="AD164" s="75"/>
      <c r="AE164" s="107"/>
    </row>
    <row r="165" spans="1:31" ht="12.75">
      <c r="A165" s="101"/>
      <c r="B165" s="102"/>
      <c r="C165" s="103"/>
      <c r="D165" s="111"/>
      <c r="E165" s="106"/>
      <c r="F165" s="111"/>
      <c r="G165" s="106"/>
      <c r="H165" s="82"/>
      <c r="I165" s="112"/>
      <c r="J165" s="112"/>
      <c r="K165" s="112"/>
      <c r="L165" s="112"/>
      <c r="M165" s="112"/>
      <c r="N165" s="112"/>
      <c r="O165" s="112"/>
      <c r="P165" s="112"/>
      <c r="Q165" s="112"/>
      <c r="R165" s="112"/>
      <c r="S165" s="106"/>
      <c r="T165" s="75"/>
      <c r="U165" s="75"/>
      <c r="V165" s="107"/>
      <c r="W165" s="102"/>
      <c r="X165" s="107"/>
      <c r="Y165" s="107"/>
      <c r="Z165" s="102"/>
      <c r="AA165" s="107"/>
      <c r="AB165" s="109"/>
      <c r="AC165" s="107"/>
      <c r="AD165" s="75"/>
      <c r="AE165" s="107"/>
    </row>
    <row r="166" spans="1:31" ht="12.75">
      <c r="A166" s="113"/>
      <c r="B166" s="114"/>
      <c r="C166" s="113"/>
      <c r="D166" s="115"/>
      <c r="E166" s="115"/>
      <c r="F166" s="115"/>
      <c r="G166" s="115"/>
      <c r="H166" s="115"/>
      <c r="I166" s="115"/>
      <c r="J166" s="115"/>
      <c r="K166" s="115"/>
      <c r="L166" s="115"/>
      <c r="M166" s="115"/>
      <c r="N166" s="115"/>
      <c r="O166" s="115"/>
      <c r="P166" s="115"/>
      <c r="Q166" s="115"/>
      <c r="R166" s="115"/>
      <c r="S166" s="115"/>
      <c r="T166" s="106"/>
      <c r="U166" s="106"/>
      <c r="V166" s="106"/>
      <c r="W166" s="106"/>
      <c r="X166" s="106"/>
      <c r="Y166" s="106"/>
      <c r="Z166" s="106"/>
      <c r="AA166" s="106"/>
      <c r="AB166" s="106"/>
      <c r="AC166" s="106"/>
      <c r="AD166" s="106"/>
      <c r="AE166" s="106"/>
    </row>
    <row r="167" spans="4:19" ht="12.75">
      <c r="D167" s="9"/>
      <c r="E167" s="9"/>
      <c r="F167" s="9"/>
      <c r="G167" s="9"/>
      <c r="H167" s="9"/>
      <c r="I167" s="9"/>
      <c r="J167" s="9"/>
      <c r="K167" s="9"/>
      <c r="L167" s="9"/>
      <c r="M167" s="9"/>
      <c r="N167" s="9"/>
      <c r="O167" s="9"/>
      <c r="P167" s="9"/>
      <c r="Q167" s="9"/>
      <c r="R167" s="9"/>
      <c r="S167" s="75"/>
    </row>
    <row r="168" spans="4:19" ht="12.75">
      <c r="D168" s="9"/>
      <c r="E168" s="9"/>
      <c r="F168" s="9"/>
      <c r="G168" s="9"/>
      <c r="H168" s="9"/>
      <c r="I168" s="9"/>
      <c r="J168" s="9"/>
      <c r="K168" s="9"/>
      <c r="L168" s="9"/>
      <c r="M168" s="9"/>
      <c r="N168" s="9"/>
      <c r="O168" s="9"/>
      <c r="P168" s="9"/>
      <c r="Q168" s="9"/>
      <c r="R168" s="9"/>
      <c r="S168" s="75"/>
    </row>
    <row r="169" spans="4:19" ht="12.75">
      <c r="D169" s="9"/>
      <c r="E169" s="9"/>
      <c r="F169" s="9"/>
      <c r="G169" s="9"/>
      <c r="H169" s="9"/>
      <c r="I169" s="9"/>
      <c r="J169" s="9"/>
      <c r="K169" s="9"/>
      <c r="L169" s="9"/>
      <c r="M169" s="9"/>
      <c r="N169" s="9"/>
      <c r="O169" s="9"/>
      <c r="P169" s="9"/>
      <c r="Q169" s="9"/>
      <c r="R169" s="9"/>
      <c r="S169" s="82"/>
    </row>
    <row r="170" spans="4:19" ht="12.75">
      <c r="D170" s="9"/>
      <c r="E170" s="9"/>
      <c r="F170" s="9"/>
      <c r="G170" s="9"/>
      <c r="H170" s="9"/>
      <c r="I170" s="9"/>
      <c r="J170" s="9"/>
      <c r="K170" s="9"/>
      <c r="L170" s="9"/>
      <c r="M170" s="9"/>
      <c r="N170" s="9"/>
      <c r="O170" s="9"/>
      <c r="P170" s="9"/>
      <c r="Q170" s="9"/>
      <c r="R170" s="9"/>
      <c r="S170" s="82"/>
    </row>
    <row r="171" spans="4:19" ht="12.75">
      <c r="D171" s="9"/>
      <c r="E171" s="9"/>
      <c r="F171" s="9"/>
      <c r="G171" s="9"/>
      <c r="H171" s="9"/>
      <c r="I171" s="9"/>
      <c r="J171" s="9"/>
      <c r="K171" s="9"/>
      <c r="L171" s="9"/>
      <c r="M171" s="9"/>
      <c r="N171" s="9"/>
      <c r="O171" s="9"/>
      <c r="P171" s="9"/>
      <c r="Q171" s="9"/>
      <c r="R171" s="9"/>
      <c r="S171" s="75"/>
    </row>
    <row r="172" spans="4:19" ht="12.75">
      <c r="D172" s="9"/>
      <c r="E172" s="9"/>
      <c r="F172" s="9"/>
      <c r="G172" s="9"/>
      <c r="H172" s="9"/>
      <c r="I172" s="9"/>
      <c r="J172" s="9"/>
      <c r="K172" s="9"/>
      <c r="L172" s="9"/>
      <c r="M172" s="9"/>
      <c r="N172" s="9"/>
      <c r="O172" s="9"/>
      <c r="P172" s="9"/>
      <c r="Q172" s="9"/>
      <c r="R172" s="9"/>
      <c r="S172" s="75"/>
    </row>
    <row r="173" spans="4:19" ht="12.75">
      <c r="D173" s="9"/>
      <c r="E173" s="9"/>
      <c r="F173" s="9"/>
      <c r="G173" s="9"/>
      <c r="H173" s="9"/>
      <c r="I173" s="9"/>
      <c r="J173" s="9"/>
      <c r="K173" s="9"/>
      <c r="L173" s="9"/>
      <c r="M173" s="9"/>
      <c r="N173" s="9"/>
      <c r="O173" s="9"/>
      <c r="P173" s="9"/>
      <c r="Q173" s="9"/>
      <c r="R173" s="9"/>
      <c r="S173" s="82"/>
    </row>
    <row r="174" spans="4:19" ht="12.75">
      <c r="D174" s="9"/>
      <c r="E174" s="9"/>
      <c r="F174" s="9"/>
      <c r="G174" s="9"/>
      <c r="H174" s="9"/>
      <c r="I174" s="9"/>
      <c r="J174" s="9"/>
      <c r="K174" s="9"/>
      <c r="L174" s="9"/>
      <c r="M174" s="9"/>
      <c r="N174" s="9"/>
      <c r="O174" s="9"/>
      <c r="P174" s="9"/>
      <c r="Q174" s="9"/>
      <c r="R174" s="9"/>
      <c r="S174" s="82"/>
    </row>
    <row r="175" spans="4:19" ht="12.75">
      <c r="D175" s="9"/>
      <c r="E175" s="9"/>
      <c r="F175" s="9"/>
      <c r="G175" s="9"/>
      <c r="H175" s="9"/>
      <c r="I175" s="9"/>
      <c r="J175" s="9"/>
      <c r="K175" s="9"/>
      <c r="L175" s="9"/>
      <c r="M175" s="9"/>
      <c r="N175" s="9"/>
      <c r="O175" s="9"/>
      <c r="P175" s="9"/>
      <c r="Q175" s="9"/>
      <c r="R175" s="9"/>
      <c r="S175" s="75"/>
    </row>
    <row r="176" spans="4:19" ht="12.75">
      <c r="D176" s="9"/>
      <c r="E176" s="9"/>
      <c r="F176" s="9"/>
      <c r="G176" s="9"/>
      <c r="H176" s="9"/>
      <c r="I176" s="9"/>
      <c r="J176" s="9"/>
      <c r="K176" s="9"/>
      <c r="L176" s="9"/>
      <c r="M176" s="9"/>
      <c r="N176" s="9"/>
      <c r="O176" s="9"/>
      <c r="P176" s="9"/>
      <c r="Q176" s="9"/>
      <c r="R176" s="9"/>
      <c r="S176" s="75"/>
    </row>
    <row r="177" spans="4:19" ht="12.75">
      <c r="D177" s="9"/>
      <c r="E177" s="9"/>
      <c r="F177" s="9"/>
      <c r="G177" s="9"/>
      <c r="H177" s="9"/>
      <c r="I177" s="9"/>
      <c r="J177" s="9"/>
      <c r="K177" s="9"/>
      <c r="L177" s="9"/>
      <c r="M177" s="9"/>
      <c r="N177" s="9"/>
      <c r="O177" s="9"/>
      <c r="P177" s="9"/>
      <c r="Q177" s="9"/>
      <c r="R177" s="9"/>
      <c r="S177" s="82"/>
    </row>
    <row r="178" spans="4:19" ht="12.75">
      <c r="D178" s="9"/>
      <c r="E178" s="9"/>
      <c r="F178" s="9"/>
      <c r="G178" s="9"/>
      <c r="H178" s="9"/>
      <c r="I178" s="9"/>
      <c r="J178" s="9"/>
      <c r="K178" s="9"/>
      <c r="L178" s="9"/>
      <c r="M178" s="9"/>
      <c r="N178" s="9"/>
      <c r="O178" s="9"/>
      <c r="P178" s="9"/>
      <c r="Q178" s="9"/>
      <c r="R178" s="9"/>
      <c r="S178" s="82"/>
    </row>
    <row r="179" spans="4:19" ht="12.75">
      <c r="D179" s="9"/>
      <c r="E179" s="9"/>
      <c r="F179" s="9"/>
      <c r="G179" s="9"/>
      <c r="H179" s="9"/>
      <c r="I179" s="9"/>
      <c r="J179" s="9"/>
      <c r="K179" s="9"/>
      <c r="L179" s="9"/>
      <c r="M179" s="9"/>
      <c r="N179" s="9"/>
      <c r="O179" s="9"/>
      <c r="P179" s="9"/>
      <c r="Q179" s="9"/>
      <c r="R179" s="9"/>
      <c r="S179" s="75"/>
    </row>
    <row r="180" spans="4:19" ht="12.75">
      <c r="D180" s="9"/>
      <c r="E180" s="9"/>
      <c r="F180" s="9"/>
      <c r="G180" s="9"/>
      <c r="H180" s="9"/>
      <c r="I180" s="9"/>
      <c r="J180" s="9"/>
      <c r="K180" s="9"/>
      <c r="L180" s="9"/>
      <c r="M180" s="9"/>
      <c r="N180" s="9"/>
      <c r="O180" s="9"/>
      <c r="P180" s="9"/>
      <c r="Q180" s="9"/>
      <c r="R180" s="9"/>
      <c r="S180" s="75"/>
    </row>
    <row r="181" spans="4:19" ht="12.75">
      <c r="D181" s="9"/>
      <c r="E181" s="9"/>
      <c r="F181" s="9"/>
      <c r="G181" s="9"/>
      <c r="H181" s="9"/>
      <c r="I181" s="9"/>
      <c r="J181" s="9"/>
      <c r="K181" s="9"/>
      <c r="L181" s="9"/>
      <c r="M181" s="9"/>
      <c r="N181" s="9"/>
      <c r="O181" s="9"/>
      <c r="P181" s="9"/>
      <c r="Q181" s="9"/>
      <c r="R181" s="9"/>
      <c r="S181" s="82"/>
    </row>
    <row r="182" spans="4:19" ht="12.75">
      <c r="D182" s="9"/>
      <c r="E182" s="9"/>
      <c r="F182" s="9"/>
      <c r="G182" s="9"/>
      <c r="H182" s="9"/>
      <c r="I182" s="9"/>
      <c r="J182" s="9"/>
      <c r="K182" s="9"/>
      <c r="L182" s="9"/>
      <c r="M182" s="9"/>
      <c r="N182" s="9"/>
      <c r="O182" s="9"/>
      <c r="P182" s="9"/>
      <c r="Q182" s="9"/>
      <c r="R182" s="9"/>
      <c r="S182" s="82"/>
    </row>
    <row r="183" spans="4:19" ht="12.75">
      <c r="D183" s="9"/>
      <c r="E183" s="9"/>
      <c r="F183" s="9"/>
      <c r="G183" s="9"/>
      <c r="H183" s="9"/>
      <c r="I183" s="9"/>
      <c r="J183" s="9"/>
      <c r="K183" s="9"/>
      <c r="L183" s="9"/>
      <c r="M183" s="9"/>
      <c r="N183" s="9"/>
      <c r="O183" s="9"/>
      <c r="P183" s="9"/>
      <c r="Q183" s="9"/>
      <c r="R183" s="9"/>
      <c r="S183" s="75"/>
    </row>
    <row r="184" spans="4:19" ht="12.75">
      <c r="D184" s="9"/>
      <c r="E184" s="9"/>
      <c r="F184" s="9"/>
      <c r="G184" s="9"/>
      <c r="H184" s="9"/>
      <c r="I184" s="9"/>
      <c r="J184" s="9"/>
      <c r="K184" s="9"/>
      <c r="L184" s="9"/>
      <c r="M184" s="9"/>
      <c r="N184" s="9"/>
      <c r="O184" s="9"/>
      <c r="P184" s="9"/>
      <c r="Q184" s="9"/>
      <c r="R184" s="9"/>
      <c r="S184" s="75"/>
    </row>
    <row r="185" spans="4:19" ht="12.75">
      <c r="D185" s="9"/>
      <c r="E185" s="9"/>
      <c r="F185" s="9"/>
      <c r="G185" s="9"/>
      <c r="H185" s="9"/>
      <c r="I185" s="9"/>
      <c r="J185" s="9"/>
      <c r="K185" s="9"/>
      <c r="L185" s="9"/>
      <c r="M185" s="9"/>
      <c r="N185" s="9"/>
      <c r="O185" s="9"/>
      <c r="P185" s="9"/>
      <c r="Q185" s="9"/>
      <c r="R185" s="9"/>
      <c r="S185" s="82"/>
    </row>
    <row r="186" spans="4:19" ht="12.75">
      <c r="D186" s="9"/>
      <c r="E186" s="9"/>
      <c r="F186" s="9"/>
      <c r="G186" s="9"/>
      <c r="H186" s="9"/>
      <c r="I186" s="9"/>
      <c r="J186" s="9"/>
      <c r="K186" s="9"/>
      <c r="L186" s="9"/>
      <c r="M186" s="9"/>
      <c r="N186" s="9"/>
      <c r="O186" s="9"/>
      <c r="P186" s="9"/>
      <c r="Q186" s="9"/>
      <c r="R186" s="9"/>
      <c r="S186" s="82"/>
    </row>
    <row r="187" spans="4:19" ht="12.75">
      <c r="D187" s="9"/>
      <c r="E187" s="9"/>
      <c r="F187" s="9"/>
      <c r="G187" s="9"/>
      <c r="H187" s="9"/>
      <c r="I187" s="9"/>
      <c r="J187" s="9"/>
      <c r="K187" s="9"/>
      <c r="L187" s="9"/>
      <c r="M187" s="9"/>
      <c r="N187" s="9"/>
      <c r="O187" s="9"/>
      <c r="P187" s="9"/>
      <c r="Q187" s="9"/>
      <c r="R187" s="9"/>
      <c r="S187" s="75"/>
    </row>
    <row r="188" spans="4:19" ht="12.75">
      <c r="D188" s="9"/>
      <c r="E188" s="9"/>
      <c r="F188" s="9"/>
      <c r="G188" s="9"/>
      <c r="H188" s="9"/>
      <c r="I188" s="9"/>
      <c r="J188" s="9"/>
      <c r="K188" s="9"/>
      <c r="L188" s="9"/>
      <c r="M188" s="9"/>
      <c r="N188" s="9"/>
      <c r="O188" s="9"/>
      <c r="P188" s="9"/>
      <c r="Q188" s="9"/>
      <c r="R188" s="9"/>
      <c r="S188" s="75"/>
    </row>
    <row r="189" spans="4:19" ht="12.75">
      <c r="D189" s="9"/>
      <c r="E189" s="9"/>
      <c r="F189" s="9"/>
      <c r="G189" s="9"/>
      <c r="H189" s="9"/>
      <c r="I189" s="9"/>
      <c r="J189" s="9"/>
      <c r="K189" s="9"/>
      <c r="L189" s="9"/>
      <c r="M189" s="9"/>
      <c r="N189" s="9"/>
      <c r="O189" s="9"/>
      <c r="P189" s="9"/>
      <c r="Q189" s="9"/>
      <c r="R189" s="9"/>
      <c r="S189" s="82"/>
    </row>
    <row r="190" spans="4:19" ht="12.75">
      <c r="D190" s="9"/>
      <c r="E190" s="9"/>
      <c r="F190" s="9"/>
      <c r="G190" s="9"/>
      <c r="H190" s="9"/>
      <c r="I190" s="9"/>
      <c r="J190" s="9"/>
      <c r="K190" s="9"/>
      <c r="L190" s="9"/>
      <c r="M190" s="9"/>
      <c r="N190" s="9"/>
      <c r="O190" s="9"/>
      <c r="P190" s="9"/>
      <c r="Q190" s="9"/>
      <c r="R190" s="9"/>
      <c r="S190" s="82"/>
    </row>
    <row r="191" spans="4:19" ht="12.75">
      <c r="D191" s="9"/>
      <c r="E191" s="9"/>
      <c r="F191" s="9"/>
      <c r="G191" s="9"/>
      <c r="H191" s="9"/>
      <c r="I191" s="9"/>
      <c r="J191" s="9"/>
      <c r="K191" s="9"/>
      <c r="L191" s="9"/>
      <c r="M191" s="9"/>
      <c r="N191" s="9"/>
      <c r="O191" s="9"/>
      <c r="P191" s="9"/>
      <c r="Q191" s="9"/>
      <c r="R191" s="9"/>
      <c r="S191" s="75"/>
    </row>
    <row r="192" spans="4:19" ht="12.75">
      <c r="D192" s="9"/>
      <c r="E192" s="9"/>
      <c r="F192" s="9"/>
      <c r="G192" s="9"/>
      <c r="H192" s="9"/>
      <c r="I192" s="9"/>
      <c r="J192" s="9"/>
      <c r="K192" s="9"/>
      <c r="L192" s="9"/>
      <c r="M192" s="9"/>
      <c r="N192" s="9"/>
      <c r="O192" s="9"/>
      <c r="P192" s="9"/>
      <c r="Q192" s="9"/>
      <c r="R192" s="9"/>
      <c r="S192" s="75"/>
    </row>
    <row r="193" spans="4:19" ht="12.75">
      <c r="D193" s="9"/>
      <c r="E193" s="9"/>
      <c r="F193" s="9"/>
      <c r="G193" s="9"/>
      <c r="H193" s="9"/>
      <c r="I193" s="9"/>
      <c r="J193" s="9"/>
      <c r="K193" s="9"/>
      <c r="L193" s="9"/>
      <c r="M193" s="9"/>
      <c r="N193" s="9"/>
      <c r="O193" s="9"/>
      <c r="P193" s="9"/>
      <c r="Q193" s="9"/>
      <c r="R193" s="9"/>
      <c r="S193" s="82"/>
    </row>
    <row r="194" spans="4:19" ht="12.75">
      <c r="D194" s="9"/>
      <c r="E194" s="9"/>
      <c r="F194" s="9"/>
      <c r="G194" s="9"/>
      <c r="H194" s="9"/>
      <c r="I194" s="9"/>
      <c r="J194" s="9"/>
      <c r="K194" s="9"/>
      <c r="L194" s="9"/>
      <c r="M194" s="9"/>
      <c r="N194" s="9"/>
      <c r="O194" s="9"/>
      <c r="P194" s="9"/>
      <c r="Q194" s="9"/>
      <c r="R194" s="9"/>
      <c r="S194" s="82"/>
    </row>
    <row r="195" spans="4:19" ht="12.75">
      <c r="D195" s="9"/>
      <c r="E195" s="9"/>
      <c r="F195" s="9"/>
      <c r="G195" s="9"/>
      <c r="H195" s="9"/>
      <c r="I195" s="9"/>
      <c r="J195" s="9"/>
      <c r="K195" s="9"/>
      <c r="L195" s="9"/>
      <c r="M195" s="9"/>
      <c r="N195" s="9"/>
      <c r="O195" s="9"/>
      <c r="P195" s="9"/>
      <c r="Q195" s="9"/>
      <c r="R195" s="9"/>
      <c r="S195" s="75"/>
    </row>
    <row r="196" spans="4:19" ht="12.75">
      <c r="D196" s="9"/>
      <c r="E196" s="9"/>
      <c r="F196" s="9"/>
      <c r="G196" s="9"/>
      <c r="H196" s="9"/>
      <c r="I196" s="9"/>
      <c r="J196" s="9"/>
      <c r="K196" s="9"/>
      <c r="L196" s="9"/>
      <c r="M196" s="9"/>
      <c r="N196" s="9"/>
      <c r="O196" s="9"/>
      <c r="P196" s="9"/>
      <c r="Q196" s="9"/>
      <c r="R196" s="9"/>
      <c r="S196" s="75"/>
    </row>
    <row r="197" spans="4:19" ht="12.75">
      <c r="D197" s="9"/>
      <c r="E197" s="9"/>
      <c r="F197" s="9"/>
      <c r="G197" s="9"/>
      <c r="H197" s="9"/>
      <c r="I197" s="9"/>
      <c r="J197" s="9"/>
      <c r="K197" s="9"/>
      <c r="L197" s="9"/>
      <c r="M197" s="9"/>
      <c r="N197" s="9"/>
      <c r="O197" s="9"/>
      <c r="P197" s="9"/>
      <c r="Q197" s="9"/>
      <c r="R197" s="9"/>
      <c r="S197" s="75"/>
    </row>
    <row r="198" spans="4:19" ht="12.75">
      <c r="D198" s="9"/>
      <c r="E198" s="9"/>
      <c r="F198" s="9"/>
      <c r="G198" s="9"/>
      <c r="H198" s="9"/>
      <c r="I198" s="9"/>
      <c r="J198" s="9"/>
      <c r="K198" s="9"/>
      <c r="L198" s="9"/>
      <c r="M198" s="9"/>
      <c r="N198" s="9"/>
      <c r="O198" s="9"/>
      <c r="P198" s="9"/>
      <c r="Q198" s="9"/>
      <c r="R198" s="9"/>
      <c r="S198" s="75"/>
    </row>
    <row r="199" spans="4:19" ht="12.75">
      <c r="D199" s="9"/>
      <c r="E199" s="9"/>
      <c r="F199" s="9"/>
      <c r="G199" s="9"/>
      <c r="H199" s="9"/>
      <c r="I199" s="9"/>
      <c r="J199" s="9"/>
      <c r="K199" s="9"/>
      <c r="L199" s="9"/>
      <c r="M199" s="9"/>
      <c r="N199" s="9"/>
      <c r="O199" s="9"/>
      <c r="P199" s="9"/>
      <c r="Q199" s="9"/>
      <c r="R199" s="9"/>
      <c r="S199" s="75"/>
    </row>
    <row r="200" spans="4:19" ht="12.75">
      <c r="D200" s="9"/>
      <c r="E200" s="9"/>
      <c r="F200" s="9"/>
      <c r="G200" s="9"/>
      <c r="H200" s="9"/>
      <c r="I200" s="9"/>
      <c r="J200" s="9"/>
      <c r="K200" s="9"/>
      <c r="L200" s="9"/>
      <c r="M200" s="9"/>
      <c r="N200" s="9"/>
      <c r="O200" s="9"/>
      <c r="P200" s="9"/>
      <c r="Q200" s="9"/>
      <c r="R200" s="9"/>
      <c r="S200" s="75"/>
    </row>
    <row r="201" spans="4:19" ht="12.75">
      <c r="D201" s="9"/>
      <c r="E201" s="9"/>
      <c r="F201" s="9"/>
      <c r="G201" s="9"/>
      <c r="H201" s="9"/>
      <c r="I201" s="9"/>
      <c r="J201" s="9"/>
      <c r="K201" s="9"/>
      <c r="L201" s="9"/>
      <c r="M201" s="9"/>
      <c r="N201" s="9"/>
      <c r="O201" s="9"/>
      <c r="P201" s="9"/>
      <c r="Q201" s="9"/>
      <c r="R201" s="9"/>
      <c r="S201" s="82"/>
    </row>
    <row r="202" spans="4:19" ht="12.75">
      <c r="D202" s="9"/>
      <c r="E202" s="9"/>
      <c r="F202" s="9"/>
      <c r="G202" s="9"/>
      <c r="H202" s="9"/>
      <c r="I202" s="9"/>
      <c r="J202" s="9"/>
      <c r="K202" s="9"/>
      <c r="L202" s="9"/>
      <c r="M202" s="9"/>
      <c r="N202" s="9"/>
      <c r="O202" s="9"/>
      <c r="P202" s="9"/>
      <c r="Q202" s="9"/>
      <c r="R202" s="9"/>
      <c r="S202" s="82"/>
    </row>
    <row r="203" ht="12.75">
      <c r="C203" s="36"/>
    </row>
    <row r="204" ht="12.75">
      <c r="AC204" s="38"/>
    </row>
    <row r="205" ht="12.75">
      <c r="X205" s="38"/>
    </row>
    <row r="206" ht="12.75">
      <c r="AE206" s="11"/>
    </row>
    <row r="207" spans="28:30" ht="12.75">
      <c r="AB207" s="11"/>
      <c r="AC207" s="11"/>
      <c r="AD207" s="11"/>
    </row>
    <row r="208" spans="29:30" ht="12.75">
      <c r="AC208" s="11"/>
      <c r="AD208" s="11"/>
    </row>
    <row r="209" spans="13:20" ht="12.75">
      <c r="M209" s="9"/>
      <c r="N209" s="9"/>
      <c r="O209" s="9"/>
      <c r="P209" s="9"/>
      <c r="Q209" s="9"/>
      <c r="R209" s="9"/>
      <c r="S209" s="10"/>
      <c r="T209" s="9"/>
    </row>
    <row r="211" spans="9:19" ht="12.75">
      <c r="I211" s="9"/>
      <c r="J211" s="9"/>
      <c r="K211" s="9"/>
      <c r="L211" s="9"/>
      <c r="M211" s="9"/>
      <c r="N211" s="9"/>
      <c r="O211" s="9"/>
      <c r="P211" s="9"/>
      <c r="Q211" s="9"/>
      <c r="R211" s="9"/>
      <c r="S211" s="10"/>
    </row>
    <row r="212" spans="20:29" ht="12.75">
      <c r="T212" s="115"/>
      <c r="U212" s="115"/>
      <c r="V212" s="115"/>
      <c r="W212" s="115"/>
      <c r="X212" s="115"/>
      <c r="Y212" s="115"/>
      <c r="Z212" s="115"/>
      <c r="AA212" s="115"/>
      <c r="AB212" s="115"/>
      <c r="AC212" s="115"/>
    </row>
    <row r="213" spans="20:29" ht="12.75">
      <c r="T213" s="115"/>
      <c r="U213" s="115"/>
      <c r="V213" s="115"/>
      <c r="W213" s="115"/>
      <c r="X213" s="115"/>
      <c r="Y213" s="115"/>
      <c r="Z213" s="115"/>
      <c r="AA213" s="115"/>
      <c r="AB213" s="115"/>
      <c r="AC213" s="115"/>
    </row>
    <row r="214" spans="1:2" ht="12.75">
      <c r="A214" s="21"/>
      <c r="B214" s="22"/>
    </row>
    <row r="215" spans="1:31" ht="12.75">
      <c r="A215" s="113"/>
      <c r="B215" s="114"/>
      <c r="C215" s="113"/>
      <c r="D215" s="115"/>
      <c r="E215" s="115"/>
      <c r="F215" s="115"/>
      <c r="G215" s="115"/>
      <c r="H215" s="115"/>
      <c r="I215" s="115"/>
      <c r="J215" s="115"/>
      <c r="K215" s="115"/>
      <c r="L215" s="115"/>
      <c r="M215" s="115"/>
      <c r="N215" s="115"/>
      <c r="O215" s="115"/>
      <c r="P215" s="115"/>
      <c r="Q215" s="115"/>
      <c r="R215" s="115"/>
      <c r="S215" s="115"/>
      <c r="T215" s="106"/>
      <c r="U215" s="106"/>
      <c r="V215" s="106"/>
      <c r="W215" s="106"/>
      <c r="X215" s="106"/>
      <c r="Y215" s="106"/>
      <c r="Z215" s="106"/>
      <c r="AA215" s="106"/>
      <c r="AB215" s="106"/>
      <c r="AC215" s="106"/>
      <c r="AD215" s="106"/>
      <c r="AE215" s="106"/>
    </row>
    <row r="216" spans="4:19" ht="12.75">
      <c r="D216" s="9"/>
      <c r="E216" s="9"/>
      <c r="F216" s="9"/>
      <c r="G216" s="9"/>
      <c r="H216" s="9"/>
      <c r="I216" s="9"/>
      <c r="J216" s="9"/>
      <c r="K216" s="9"/>
      <c r="L216" s="9"/>
      <c r="M216" s="9"/>
      <c r="N216" s="9"/>
      <c r="O216" s="9"/>
      <c r="P216" s="9"/>
      <c r="Q216" s="9"/>
      <c r="R216" s="9"/>
      <c r="S216" s="75"/>
    </row>
    <row r="217" spans="4:19" ht="12.75">
      <c r="D217" s="9"/>
      <c r="E217" s="9"/>
      <c r="F217" s="9"/>
      <c r="G217" s="9"/>
      <c r="H217" s="9"/>
      <c r="I217" s="9"/>
      <c r="J217" s="9"/>
      <c r="K217" s="9"/>
      <c r="L217" s="9"/>
      <c r="M217" s="9"/>
      <c r="N217" s="9"/>
      <c r="O217" s="9"/>
      <c r="P217" s="9"/>
      <c r="Q217" s="9"/>
      <c r="R217" s="9"/>
      <c r="S217" s="75"/>
    </row>
    <row r="218" spans="4:19" ht="12.75">
      <c r="D218" s="9"/>
      <c r="E218" s="9"/>
      <c r="F218" s="9"/>
      <c r="G218" s="9"/>
      <c r="H218" s="9"/>
      <c r="I218" s="9"/>
      <c r="J218" s="9"/>
      <c r="K218" s="9"/>
      <c r="L218" s="9"/>
      <c r="M218" s="9"/>
      <c r="N218" s="9"/>
      <c r="O218" s="9"/>
      <c r="P218" s="9"/>
      <c r="Q218" s="9"/>
      <c r="R218" s="9"/>
      <c r="S218" s="82"/>
    </row>
    <row r="219" spans="4:19" ht="12.75">
      <c r="D219" s="9"/>
      <c r="E219" s="9"/>
      <c r="F219" s="9"/>
      <c r="G219" s="9"/>
      <c r="H219" s="9"/>
      <c r="I219" s="9"/>
      <c r="J219" s="9"/>
      <c r="K219" s="9"/>
      <c r="L219" s="9"/>
      <c r="M219" s="9"/>
      <c r="N219" s="9"/>
      <c r="O219" s="9"/>
      <c r="P219" s="9"/>
      <c r="Q219" s="9"/>
      <c r="R219" s="9"/>
      <c r="S219" s="82"/>
    </row>
    <row r="220" spans="4:19" ht="12.75">
      <c r="D220" s="9"/>
      <c r="E220" s="9"/>
      <c r="F220" s="9"/>
      <c r="G220" s="9"/>
      <c r="H220" s="9"/>
      <c r="I220" s="9"/>
      <c r="J220" s="9"/>
      <c r="K220" s="9"/>
      <c r="L220" s="9"/>
      <c r="M220" s="9"/>
      <c r="N220" s="9"/>
      <c r="O220" s="9"/>
      <c r="P220" s="9"/>
      <c r="Q220" s="9"/>
      <c r="R220" s="9"/>
      <c r="S220" s="75"/>
    </row>
    <row r="221" spans="4:19" ht="12.75">
      <c r="D221" s="9"/>
      <c r="E221" s="9"/>
      <c r="F221" s="9"/>
      <c r="G221" s="9"/>
      <c r="H221" s="9"/>
      <c r="I221" s="9"/>
      <c r="J221" s="9"/>
      <c r="K221" s="9"/>
      <c r="L221" s="9"/>
      <c r="M221" s="9"/>
      <c r="N221" s="9"/>
      <c r="O221" s="9"/>
      <c r="P221" s="9"/>
      <c r="Q221" s="9"/>
      <c r="R221" s="9"/>
      <c r="S221" s="75"/>
    </row>
    <row r="222" spans="4:19" ht="12.75">
      <c r="D222" s="9"/>
      <c r="E222" s="9"/>
      <c r="F222" s="9"/>
      <c r="G222" s="9"/>
      <c r="H222" s="9"/>
      <c r="I222" s="9"/>
      <c r="J222" s="9"/>
      <c r="K222" s="9"/>
      <c r="L222" s="9"/>
      <c r="M222" s="9"/>
      <c r="N222" s="9"/>
      <c r="O222" s="9"/>
      <c r="P222" s="9"/>
      <c r="Q222" s="9"/>
      <c r="R222" s="9"/>
      <c r="S222" s="82"/>
    </row>
    <row r="223" spans="4:19" ht="12.75">
      <c r="D223" s="9"/>
      <c r="E223" s="9"/>
      <c r="F223" s="9"/>
      <c r="G223" s="9"/>
      <c r="H223" s="9"/>
      <c r="I223" s="9"/>
      <c r="J223" s="9"/>
      <c r="K223" s="9"/>
      <c r="L223" s="9"/>
      <c r="M223" s="9"/>
      <c r="N223" s="9"/>
      <c r="O223" s="9"/>
      <c r="P223" s="9"/>
      <c r="Q223" s="9"/>
      <c r="R223" s="9"/>
      <c r="S223" s="82"/>
    </row>
    <row r="224" spans="4:19" ht="12.75">
      <c r="D224" s="9"/>
      <c r="E224" s="9"/>
      <c r="F224" s="9"/>
      <c r="G224" s="9"/>
      <c r="H224" s="9"/>
      <c r="I224" s="9"/>
      <c r="J224" s="9"/>
      <c r="K224" s="9"/>
      <c r="L224" s="9"/>
      <c r="M224" s="9"/>
      <c r="N224" s="9"/>
      <c r="O224" s="9"/>
      <c r="P224" s="9"/>
      <c r="Q224" s="9"/>
      <c r="R224" s="9"/>
      <c r="S224" s="75"/>
    </row>
    <row r="225" spans="4:19" ht="12.75">
      <c r="D225" s="9"/>
      <c r="E225" s="9"/>
      <c r="F225" s="9"/>
      <c r="G225" s="9"/>
      <c r="H225" s="9"/>
      <c r="I225" s="9"/>
      <c r="J225" s="9"/>
      <c r="K225" s="9"/>
      <c r="L225" s="9"/>
      <c r="M225" s="9"/>
      <c r="N225" s="9"/>
      <c r="O225" s="9"/>
      <c r="P225" s="9"/>
      <c r="Q225" s="9"/>
      <c r="R225" s="9"/>
      <c r="S225" s="75"/>
    </row>
    <row r="226" spans="4:19" ht="12.75">
      <c r="D226" s="9"/>
      <c r="E226" s="9"/>
      <c r="F226" s="9"/>
      <c r="G226" s="9"/>
      <c r="H226" s="9"/>
      <c r="I226" s="9"/>
      <c r="J226" s="9"/>
      <c r="K226" s="9"/>
      <c r="L226" s="9"/>
      <c r="M226" s="9"/>
      <c r="N226" s="9"/>
      <c r="O226" s="9"/>
      <c r="P226" s="9"/>
      <c r="Q226" s="9"/>
      <c r="R226" s="9"/>
      <c r="S226" s="82"/>
    </row>
    <row r="227" spans="4:19" ht="12.75">
      <c r="D227" s="9"/>
      <c r="E227" s="9"/>
      <c r="F227" s="9"/>
      <c r="G227" s="9"/>
      <c r="H227" s="9"/>
      <c r="I227" s="9"/>
      <c r="J227" s="9"/>
      <c r="K227" s="9"/>
      <c r="L227" s="9"/>
      <c r="M227" s="9"/>
      <c r="N227" s="9"/>
      <c r="O227" s="9"/>
      <c r="P227" s="9"/>
      <c r="Q227" s="9"/>
      <c r="R227" s="9"/>
      <c r="S227" s="82"/>
    </row>
    <row r="228" spans="4:19" ht="12.75">
      <c r="D228" s="9"/>
      <c r="E228" s="9"/>
      <c r="F228" s="9"/>
      <c r="G228" s="9"/>
      <c r="H228" s="9"/>
      <c r="I228" s="9"/>
      <c r="J228" s="9"/>
      <c r="K228" s="9"/>
      <c r="L228" s="9"/>
      <c r="M228" s="9"/>
      <c r="N228" s="9"/>
      <c r="O228" s="9"/>
      <c r="P228" s="9"/>
      <c r="Q228" s="9"/>
      <c r="R228" s="9"/>
      <c r="S228" s="75"/>
    </row>
    <row r="229" spans="4:19" ht="12.75">
      <c r="D229" s="9"/>
      <c r="E229" s="9"/>
      <c r="F229" s="9"/>
      <c r="G229" s="9"/>
      <c r="H229" s="9"/>
      <c r="I229" s="9"/>
      <c r="J229" s="9"/>
      <c r="K229" s="9"/>
      <c r="L229" s="9"/>
      <c r="M229" s="9"/>
      <c r="N229" s="9"/>
      <c r="O229" s="9"/>
      <c r="P229" s="9"/>
      <c r="Q229" s="9"/>
      <c r="R229" s="9"/>
      <c r="S229" s="75"/>
    </row>
    <row r="230" spans="4:19" ht="12.75">
      <c r="D230" s="9"/>
      <c r="E230" s="9"/>
      <c r="F230" s="9"/>
      <c r="G230" s="9"/>
      <c r="H230" s="9"/>
      <c r="I230" s="9"/>
      <c r="J230" s="9"/>
      <c r="K230" s="9"/>
      <c r="L230" s="9"/>
      <c r="M230" s="9"/>
      <c r="N230" s="9"/>
      <c r="O230" s="9"/>
      <c r="P230" s="9"/>
      <c r="Q230" s="9"/>
      <c r="R230" s="9"/>
      <c r="S230" s="82"/>
    </row>
    <row r="231" spans="4:19" ht="12.75">
      <c r="D231" s="9"/>
      <c r="E231" s="9"/>
      <c r="F231" s="9"/>
      <c r="G231" s="9"/>
      <c r="H231" s="9"/>
      <c r="I231" s="9"/>
      <c r="J231" s="9"/>
      <c r="K231" s="9"/>
      <c r="L231" s="9"/>
      <c r="M231" s="9"/>
      <c r="N231" s="9"/>
      <c r="O231" s="9"/>
      <c r="P231" s="9"/>
      <c r="Q231" s="9"/>
      <c r="R231" s="9"/>
      <c r="S231" s="82"/>
    </row>
    <row r="232" spans="4:19" ht="12.75">
      <c r="D232" s="9"/>
      <c r="E232" s="9"/>
      <c r="F232" s="9"/>
      <c r="G232" s="9"/>
      <c r="H232" s="9"/>
      <c r="I232" s="9"/>
      <c r="J232" s="9"/>
      <c r="K232" s="9"/>
      <c r="L232" s="9"/>
      <c r="M232" s="9"/>
      <c r="N232" s="9"/>
      <c r="O232" s="9"/>
      <c r="P232" s="9"/>
      <c r="Q232" s="9"/>
      <c r="R232" s="9"/>
      <c r="S232" s="75"/>
    </row>
    <row r="233" spans="4:19" ht="12.75">
      <c r="D233" s="9"/>
      <c r="E233" s="9"/>
      <c r="F233" s="9"/>
      <c r="G233" s="9"/>
      <c r="H233" s="9"/>
      <c r="I233" s="9"/>
      <c r="J233" s="9"/>
      <c r="K233" s="9"/>
      <c r="L233" s="9"/>
      <c r="M233" s="9"/>
      <c r="N233" s="9"/>
      <c r="O233" s="9"/>
      <c r="P233" s="9"/>
      <c r="Q233" s="9"/>
      <c r="R233" s="9"/>
      <c r="S233" s="75"/>
    </row>
    <row r="234" spans="4:19" ht="12.75">
      <c r="D234" s="9"/>
      <c r="E234" s="9"/>
      <c r="F234" s="9"/>
      <c r="G234" s="9"/>
      <c r="H234" s="9"/>
      <c r="I234" s="9"/>
      <c r="J234" s="9"/>
      <c r="K234" s="9"/>
      <c r="L234" s="9"/>
      <c r="M234" s="9"/>
      <c r="N234" s="9"/>
      <c r="O234" s="9"/>
      <c r="P234" s="9"/>
      <c r="Q234" s="9"/>
      <c r="R234" s="9"/>
      <c r="S234" s="82"/>
    </row>
    <row r="235" spans="4:19" ht="12.75">
      <c r="D235" s="9"/>
      <c r="E235" s="9"/>
      <c r="F235" s="9"/>
      <c r="G235" s="9"/>
      <c r="H235" s="9"/>
      <c r="I235" s="9"/>
      <c r="J235" s="9"/>
      <c r="K235" s="9"/>
      <c r="L235" s="9"/>
      <c r="M235" s="9"/>
      <c r="N235" s="9"/>
      <c r="O235" s="9"/>
      <c r="P235" s="9"/>
      <c r="Q235" s="9"/>
      <c r="R235" s="9"/>
      <c r="S235" s="82"/>
    </row>
    <row r="236" spans="4:19" ht="12.75">
      <c r="D236" s="9"/>
      <c r="E236" s="9"/>
      <c r="F236" s="9"/>
      <c r="G236" s="9"/>
      <c r="H236" s="9"/>
      <c r="I236" s="9"/>
      <c r="J236" s="9"/>
      <c r="K236" s="9"/>
      <c r="L236" s="9"/>
      <c r="M236" s="9"/>
      <c r="N236" s="9"/>
      <c r="O236" s="9"/>
      <c r="P236" s="9"/>
      <c r="Q236" s="9"/>
      <c r="R236" s="9"/>
      <c r="S236" s="75"/>
    </row>
    <row r="237" spans="4:19" ht="12.75">
      <c r="D237" s="9"/>
      <c r="E237" s="9"/>
      <c r="F237" s="9"/>
      <c r="G237" s="9"/>
      <c r="H237" s="9"/>
      <c r="I237" s="9"/>
      <c r="J237" s="9"/>
      <c r="K237" s="9"/>
      <c r="L237" s="9"/>
      <c r="M237" s="9"/>
      <c r="N237" s="9"/>
      <c r="O237" s="9"/>
      <c r="P237" s="9"/>
      <c r="Q237" s="9"/>
      <c r="R237" s="9"/>
      <c r="S237" s="75"/>
    </row>
    <row r="238" spans="4:19" ht="12.75">
      <c r="D238" s="9"/>
      <c r="E238" s="9"/>
      <c r="F238" s="9"/>
      <c r="G238" s="9"/>
      <c r="H238" s="9"/>
      <c r="I238" s="9"/>
      <c r="J238" s="9"/>
      <c r="K238" s="9"/>
      <c r="L238" s="9"/>
      <c r="M238" s="9"/>
      <c r="N238" s="9"/>
      <c r="O238" s="9"/>
      <c r="P238" s="9"/>
      <c r="Q238" s="9"/>
      <c r="R238" s="9"/>
      <c r="S238" s="82"/>
    </row>
    <row r="239" spans="4:19" ht="12.75">
      <c r="D239" s="9"/>
      <c r="E239" s="9"/>
      <c r="F239" s="9"/>
      <c r="G239" s="9"/>
      <c r="H239" s="9"/>
      <c r="I239" s="9"/>
      <c r="J239" s="9"/>
      <c r="K239" s="9"/>
      <c r="L239" s="9"/>
      <c r="M239" s="9"/>
      <c r="N239" s="9"/>
      <c r="O239" s="9"/>
      <c r="P239" s="9"/>
      <c r="Q239" s="9"/>
      <c r="R239" s="9"/>
      <c r="S239" s="82"/>
    </row>
    <row r="240" spans="4:19" ht="12.75">
      <c r="D240" s="9"/>
      <c r="E240" s="9"/>
      <c r="F240" s="9"/>
      <c r="G240" s="9"/>
      <c r="H240" s="9"/>
      <c r="I240" s="9"/>
      <c r="J240" s="9"/>
      <c r="K240" s="9"/>
      <c r="L240" s="9"/>
      <c r="M240" s="9"/>
      <c r="N240" s="9"/>
      <c r="O240" s="9"/>
      <c r="P240" s="9"/>
      <c r="Q240" s="9"/>
      <c r="R240" s="9"/>
      <c r="S240" s="75"/>
    </row>
    <row r="241" spans="4:19" ht="12.75">
      <c r="D241" s="9"/>
      <c r="E241" s="9"/>
      <c r="F241" s="9"/>
      <c r="G241" s="9"/>
      <c r="H241" s="9"/>
      <c r="I241" s="9"/>
      <c r="J241" s="9"/>
      <c r="K241" s="9"/>
      <c r="L241" s="9"/>
      <c r="M241" s="9"/>
      <c r="N241" s="9"/>
      <c r="O241" s="9"/>
      <c r="P241" s="9"/>
      <c r="Q241" s="9"/>
      <c r="R241" s="9"/>
      <c r="S241" s="75"/>
    </row>
    <row r="242" spans="4:19" ht="12.75">
      <c r="D242" s="9"/>
      <c r="E242" s="9"/>
      <c r="F242" s="9"/>
      <c r="G242" s="9"/>
      <c r="H242" s="9"/>
      <c r="I242" s="9"/>
      <c r="J242" s="9"/>
      <c r="K242" s="9"/>
      <c r="L242" s="9"/>
      <c r="M242" s="9"/>
      <c r="N242" s="9"/>
      <c r="O242" s="9"/>
      <c r="P242" s="9"/>
      <c r="Q242" s="9"/>
      <c r="R242" s="9"/>
      <c r="S242" s="82"/>
    </row>
    <row r="243" spans="4:19" ht="12.75">
      <c r="D243" s="9"/>
      <c r="E243" s="9"/>
      <c r="F243" s="9"/>
      <c r="G243" s="9"/>
      <c r="H243" s="9"/>
      <c r="I243" s="9"/>
      <c r="J243" s="9"/>
      <c r="K243" s="9"/>
      <c r="L243" s="9"/>
      <c r="M243" s="9"/>
      <c r="N243" s="9"/>
      <c r="O243" s="9"/>
      <c r="P243" s="9"/>
      <c r="Q243" s="9"/>
      <c r="R243" s="9"/>
      <c r="S243" s="82"/>
    </row>
    <row r="244" spans="4:19" ht="12.75">
      <c r="D244" s="9"/>
      <c r="E244" s="9"/>
      <c r="F244" s="9"/>
      <c r="G244" s="9"/>
      <c r="H244" s="9"/>
      <c r="I244" s="9"/>
      <c r="J244" s="9"/>
      <c r="K244" s="9"/>
      <c r="L244" s="9"/>
      <c r="M244" s="9"/>
      <c r="N244" s="9"/>
      <c r="O244" s="9"/>
      <c r="P244" s="9"/>
      <c r="Q244" s="9"/>
      <c r="R244" s="9"/>
      <c r="S244" s="75"/>
    </row>
    <row r="245" spans="4:19" ht="12.75">
      <c r="D245" s="9"/>
      <c r="E245" s="9"/>
      <c r="F245" s="9"/>
      <c r="G245" s="9"/>
      <c r="H245" s="9"/>
      <c r="I245" s="9"/>
      <c r="J245" s="9"/>
      <c r="K245" s="9"/>
      <c r="L245" s="9"/>
      <c r="M245" s="9"/>
      <c r="N245" s="9"/>
      <c r="O245" s="9"/>
      <c r="P245" s="9"/>
      <c r="Q245" s="9"/>
      <c r="R245" s="9"/>
      <c r="S245" s="75"/>
    </row>
    <row r="246" spans="4:19" ht="12.75">
      <c r="D246" s="9"/>
      <c r="E246" s="9"/>
      <c r="F246" s="9"/>
      <c r="G246" s="9"/>
      <c r="H246" s="9"/>
      <c r="I246" s="9"/>
      <c r="J246" s="9"/>
      <c r="K246" s="9"/>
      <c r="L246" s="9"/>
      <c r="M246" s="9"/>
      <c r="N246" s="9"/>
      <c r="O246" s="9"/>
      <c r="P246" s="9"/>
      <c r="Q246" s="9"/>
      <c r="R246" s="9"/>
      <c r="S246" s="75"/>
    </row>
    <row r="247" spans="4:19" ht="12.75">
      <c r="D247" s="9"/>
      <c r="E247" s="9"/>
      <c r="F247" s="9"/>
      <c r="G247" s="9"/>
      <c r="H247" s="9"/>
      <c r="I247" s="9"/>
      <c r="J247" s="9"/>
      <c r="K247" s="9"/>
      <c r="L247" s="9"/>
      <c r="M247" s="9"/>
      <c r="N247" s="9"/>
      <c r="O247" s="9"/>
      <c r="P247" s="9"/>
      <c r="Q247" s="9"/>
      <c r="R247" s="9"/>
      <c r="S247" s="75"/>
    </row>
    <row r="248" spans="4:19" ht="12.75">
      <c r="D248" s="9"/>
      <c r="E248" s="9"/>
      <c r="F248" s="9"/>
      <c r="G248" s="9"/>
      <c r="H248" s="9"/>
      <c r="I248" s="9"/>
      <c r="J248" s="9"/>
      <c r="K248" s="9"/>
      <c r="L248" s="9"/>
      <c r="M248" s="9"/>
      <c r="N248" s="9"/>
      <c r="O248" s="9"/>
      <c r="P248" s="9"/>
      <c r="Q248" s="9"/>
      <c r="R248" s="9"/>
      <c r="S248" s="75"/>
    </row>
    <row r="249" spans="4:19" ht="12.75">
      <c r="D249" s="9"/>
      <c r="E249" s="9"/>
      <c r="F249" s="9"/>
      <c r="G249" s="9"/>
      <c r="H249" s="9"/>
      <c r="I249" s="9"/>
      <c r="J249" s="9"/>
      <c r="K249" s="9"/>
      <c r="L249" s="9"/>
      <c r="M249" s="9"/>
      <c r="N249" s="9"/>
      <c r="O249" s="9"/>
      <c r="P249" s="9"/>
      <c r="Q249" s="9"/>
      <c r="R249" s="9"/>
      <c r="S249" s="75"/>
    </row>
    <row r="250" spans="4:19" ht="12.75">
      <c r="D250" s="9"/>
      <c r="E250" s="9"/>
      <c r="F250" s="9"/>
      <c r="G250" s="9"/>
      <c r="H250" s="9"/>
      <c r="I250" s="9"/>
      <c r="J250" s="9"/>
      <c r="K250" s="9"/>
      <c r="L250" s="9"/>
      <c r="M250" s="9"/>
      <c r="N250" s="9"/>
      <c r="O250" s="9"/>
      <c r="P250" s="9"/>
      <c r="Q250" s="9"/>
      <c r="R250" s="9"/>
      <c r="S250" s="82"/>
    </row>
    <row r="251" spans="4:19" ht="12.75">
      <c r="D251" s="9"/>
      <c r="E251" s="9"/>
      <c r="F251" s="9"/>
      <c r="G251" s="9"/>
      <c r="H251" s="9"/>
      <c r="I251" s="9"/>
      <c r="J251" s="9"/>
      <c r="K251" s="9"/>
      <c r="L251" s="9"/>
      <c r="M251" s="9"/>
      <c r="N251" s="9"/>
      <c r="O251" s="9"/>
      <c r="P251" s="9"/>
      <c r="Q251" s="9"/>
      <c r="R251" s="9"/>
      <c r="S251" s="82"/>
    </row>
    <row r="253" ht="12.75">
      <c r="C253" s="36"/>
    </row>
  </sheetData>
  <mergeCells count="106">
    <mergeCell ref="A101:A104"/>
    <mergeCell ref="A105:A108"/>
    <mergeCell ref="B22:B24"/>
    <mergeCell ref="B30:B32"/>
    <mergeCell ref="B34:B36"/>
    <mergeCell ref="B38:B40"/>
    <mergeCell ref="B42:B44"/>
    <mergeCell ref="B46:B48"/>
    <mergeCell ref="B50:B52"/>
    <mergeCell ref="A85:A88"/>
    <mergeCell ref="A97:A100"/>
    <mergeCell ref="A69:A72"/>
    <mergeCell ref="A73:A76"/>
    <mergeCell ref="A77:A80"/>
    <mergeCell ref="A81:A84"/>
    <mergeCell ref="A61:A64"/>
    <mergeCell ref="A65:A68"/>
    <mergeCell ref="A89:A92"/>
    <mergeCell ref="A93:A96"/>
    <mergeCell ref="A45:A48"/>
    <mergeCell ref="A49:A52"/>
    <mergeCell ref="A53:A56"/>
    <mergeCell ref="A57:A60"/>
    <mergeCell ref="A29:A32"/>
    <mergeCell ref="A33:A36"/>
    <mergeCell ref="A37:A40"/>
    <mergeCell ref="A41:A44"/>
    <mergeCell ref="C6:AA6"/>
    <mergeCell ref="Y12:Z12"/>
    <mergeCell ref="A21:A24"/>
    <mergeCell ref="A25:A28"/>
    <mergeCell ref="V14:AA14"/>
    <mergeCell ref="D17:S17"/>
    <mergeCell ref="B54:B56"/>
    <mergeCell ref="B58:B60"/>
    <mergeCell ref="Z18:Z19"/>
    <mergeCell ref="AA18:AA19"/>
    <mergeCell ref="V18:V19"/>
    <mergeCell ref="W18:W19"/>
    <mergeCell ref="X18:X19"/>
    <mergeCell ref="Y18:Y19"/>
    <mergeCell ref="C21:C24"/>
    <mergeCell ref="C25:C28"/>
    <mergeCell ref="B62:B64"/>
    <mergeCell ref="B66:B68"/>
    <mergeCell ref="B70:B72"/>
    <mergeCell ref="B74:B76"/>
    <mergeCell ref="B78:B80"/>
    <mergeCell ref="B82:B84"/>
    <mergeCell ref="B86:B88"/>
    <mergeCell ref="B90:B92"/>
    <mergeCell ref="B94:B96"/>
    <mergeCell ref="B98:B100"/>
    <mergeCell ref="B102:B104"/>
    <mergeCell ref="B106:B108"/>
    <mergeCell ref="AB14:AE14"/>
    <mergeCell ref="V17:AA17"/>
    <mergeCell ref="V16:AA16"/>
    <mergeCell ref="V15:AA15"/>
    <mergeCell ref="AB12:AC12"/>
    <mergeCell ref="AD12:AE12"/>
    <mergeCell ref="T14:U14"/>
    <mergeCell ref="A14:A19"/>
    <mergeCell ref="B14:B19"/>
    <mergeCell ref="C14:C19"/>
    <mergeCell ref="D14:S14"/>
    <mergeCell ref="T15:T17"/>
    <mergeCell ref="U15:U17"/>
    <mergeCell ref="T18:U18"/>
    <mergeCell ref="AD4:AE4"/>
    <mergeCell ref="AD5:AE5"/>
    <mergeCell ref="AD6:AE6"/>
    <mergeCell ref="AD7:AE7"/>
    <mergeCell ref="C29:C32"/>
    <mergeCell ref="C33:C36"/>
    <mergeCell ref="C37:C40"/>
    <mergeCell ref="C41:C44"/>
    <mergeCell ref="C45:C48"/>
    <mergeCell ref="C49:C52"/>
    <mergeCell ref="C53:C56"/>
    <mergeCell ref="C57:C60"/>
    <mergeCell ref="C81:C84"/>
    <mergeCell ref="C85:C88"/>
    <mergeCell ref="C89:C92"/>
    <mergeCell ref="C61:C64"/>
    <mergeCell ref="C65:C68"/>
    <mergeCell ref="C69:C72"/>
    <mergeCell ref="C73:C76"/>
    <mergeCell ref="T126:U126"/>
    <mergeCell ref="T127:U127"/>
    <mergeCell ref="C101:C104"/>
    <mergeCell ref="C105:C108"/>
    <mergeCell ref="D122:S122"/>
    <mergeCell ref="T122:U122"/>
    <mergeCell ref="D125:S125"/>
    <mergeCell ref="T123:T125"/>
    <mergeCell ref="U123:U125"/>
    <mergeCell ref="T19:U19"/>
    <mergeCell ref="C8:AA8"/>
    <mergeCell ref="W10:X10"/>
    <mergeCell ref="Y10:Z10"/>
    <mergeCell ref="W11:X11"/>
    <mergeCell ref="Y11:Z11"/>
    <mergeCell ref="C93:C96"/>
    <mergeCell ref="C97:C100"/>
    <mergeCell ref="C77:C80"/>
  </mergeCells>
  <printOptions/>
  <pageMargins left="0.4330708661417323" right="0.4724409448818898" top="0.31496062992125984" bottom="0.3937007874015748" header="0" footer="0.15748031496062992"/>
  <pageSetup blackAndWhite="1" fitToHeight="2" horizontalDpi="300" verticalDpi="300" orientation="landscape" paperSize="9" scale="92" r:id="rId3"/>
  <headerFooter alignWithMargins="0">
    <oddFooter>&amp;C&amp;P</oddFooter>
  </headerFooter>
  <rowBreaks count="2" manualBreakCount="2">
    <brk id="44" max="30" man="1"/>
    <brk id="80" max="3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253"/>
  <sheetViews>
    <sheetView zoomScaleSheetLayoutView="100" workbookViewId="0" topLeftCell="A19">
      <selection activeCell="AI28" sqref="AI28"/>
    </sheetView>
  </sheetViews>
  <sheetFormatPr defaultColWidth="9.140625" defaultRowHeight="12.75"/>
  <cols>
    <col min="1" max="1" width="2.8515625" style="1" customWidth="1"/>
    <col min="2" max="2" width="17.7109375" style="2" customWidth="1"/>
    <col min="3" max="3" width="3.28125" style="1" customWidth="1"/>
    <col min="4" max="18" width="3.421875" style="3" customWidth="1"/>
    <col min="19" max="19" width="3.421875" style="4" customWidth="1"/>
    <col min="20" max="20" width="4.28125" style="3" customWidth="1"/>
    <col min="21" max="21" width="5.140625" style="3" customWidth="1"/>
    <col min="22" max="22" width="6.140625" style="3" customWidth="1"/>
    <col min="23" max="23" width="7.00390625" style="3" customWidth="1"/>
    <col min="24" max="24" width="6.7109375" style="3" customWidth="1"/>
    <col min="25" max="25" width="6.140625" style="3" customWidth="1"/>
    <col min="26" max="26" width="7.00390625" style="3" customWidth="1"/>
    <col min="27" max="27" width="6.57421875" style="3" customWidth="1"/>
    <col min="28" max="28" width="5.7109375" style="3" customWidth="1"/>
    <col min="29" max="29" width="6.00390625" style="3" customWidth="1"/>
    <col min="30" max="30" width="5.7109375" style="3" customWidth="1"/>
    <col min="31" max="31" width="6.00390625" style="3" customWidth="1"/>
    <col min="32" max="32" width="0.85546875" style="2" customWidth="1"/>
    <col min="33" max="33" width="3.421875" style="3" customWidth="1"/>
    <col min="34" max="16384" width="9.140625" style="3" customWidth="1"/>
  </cols>
  <sheetData>
    <row r="1" spans="3:32" ht="7.5" customHeight="1">
      <c r="C1" s="36"/>
      <c r="AF1" s="37"/>
    </row>
    <row r="2" spans="28:32" ht="9" customHeight="1">
      <c r="AB2" s="38"/>
      <c r="AC2" s="38"/>
      <c r="AD2" s="38"/>
      <c r="AE2" s="39" t="s">
        <v>36</v>
      </c>
      <c r="AF2" s="37"/>
    </row>
    <row r="3" spans="31:32" ht="9.75" customHeight="1" thickBot="1">
      <c r="AE3" s="39" t="s">
        <v>10</v>
      </c>
      <c r="AF3" s="37"/>
    </row>
    <row r="4" spans="30:31" ht="12.75">
      <c r="AD4" s="710" t="s">
        <v>79</v>
      </c>
      <c r="AE4" s="711"/>
    </row>
    <row r="5" spans="29:31" ht="12.75">
      <c r="AC5" s="5" t="s">
        <v>80</v>
      </c>
      <c r="AD5" s="712">
        <v>301008</v>
      </c>
      <c r="AE5" s="713"/>
    </row>
    <row r="6" spans="3:31" ht="14.25">
      <c r="C6" s="734" t="s">
        <v>26</v>
      </c>
      <c r="D6" s="734"/>
      <c r="E6" s="734"/>
      <c r="F6" s="734"/>
      <c r="G6" s="734"/>
      <c r="H6" s="734"/>
      <c r="I6" s="734"/>
      <c r="J6" s="734"/>
      <c r="K6" s="734"/>
      <c r="L6" s="734"/>
      <c r="M6" s="734"/>
      <c r="N6" s="734"/>
      <c r="O6" s="734"/>
      <c r="P6" s="734"/>
      <c r="Q6" s="734"/>
      <c r="R6" s="734"/>
      <c r="S6" s="734"/>
      <c r="T6" s="734"/>
      <c r="U6" s="734"/>
      <c r="V6" s="734"/>
      <c r="W6" s="734"/>
      <c r="X6" s="734"/>
      <c r="Y6" s="734"/>
      <c r="Z6" s="734"/>
      <c r="AA6" s="734"/>
      <c r="AC6" s="5" t="s">
        <v>81</v>
      </c>
      <c r="AD6" s="714">
        <v>29039075</v>
      </c>
      <c r="AE6" s="715"/>
    </row>
    <row r="7" spans="13:36" ht="13.5" thickBot="1">
      <c r="M7" s="333" t="s">
        <v>12</v>
      </c>
      <c r="N7" s="9"/>
      <c r="O7" s="9"/>
      <c r="P7" s="9"/>
      <c r="Q7" s="9"/>
      <c r="R7" s="9"/>
      <c r="S7" s="10"/>
      <c r="T7" s="11"/>
      <c r="AD7" s="716"/>
      <c r="AE7" s="717"/>
      <c r="AI7" s="129"/>
      <c r="AJ7" s="129"/>
    </row>
    <row r="8" spans="3:36" ht="14.25" customHeight="1">
      <c r="C8" s="734" t="s">
        <v>90</v>
      </c>
      <c r="D8" s="734"/>
      <c r="E8" s="734"/>
      <c r="F8" s="734"/>
      <c r="G8" s="734"/>
      <c r="H8" s="734"/>
      <c r="I8" s="734"/>
      <c r="J8" s="734"/>
      <c r="K8" s="734"/>
      <c r="L8" s="734"/>
      <c r="M8" s="734"/>
      <c r="N8" s="734"/>
      <c r="O8" s="734"/>
      <c r="P8" s="734"/>
      <c r="Q8" s="734"/>
      <c r="R8" s="734"/>
      <c r="S8" s="734"/>
      <c r="T8" s="734"/>
      <c r="U8" s="734"/>
      <c r="V8" s="734"/>
      <c r="W8" s="734"/>
      <c r="X8" s="734"/>
      <c r="Y8" s="734"/>
      <c r="Z8" s="734"/>
      <c r="AA8" s="734"/>
      <c r="AB8" s="40"/>
      <c r="AD8" s="334"/>
      <c r="AE8" s="12"/>
      <c r="AF8" s="37"/>
      <c r="AI8" s="129"/>
      <c r="AJ8" s="129"/>
    </row>
    <row r="9" spans="2:36" ht="10.5" customHeight="1">
      <c r="B9" s="40"/>
      <c r="C9" s="40"/>
      <c r="D9" s="40"/>
      <c r="E9" s="40"/>
      <c r="F9" s="40"/>
      <c r="G9" s="40"/>
      <c r="H9" s="40"/>
      <c r="I9" s="40"/>
      <c r="J9" s="40"/>
      <c r="K9" s="333" t="s">
        <v>13</v>
      </c>
      <c r="L9" s="40"/>
      <c r="M9" s="40"/>
      <c r="N9" s="40"/>
      <c r="O9" s="40"/>
      <c r="P9" s="40"/>
      <c r="Q9" s="40"/>
      <c r="R9" s="40"/>
      <c r="S9" s="40"/>
      <c r="T9" s="40"/>
      <c r="U9" s="40"/>
      <c r="V9" s="40"/>
      <c r="W9" s="40"/>
      <c r="X9" s="40"/>
      <c r="Y9" s="40"/>
      <c r="Z9" s="40"/>
      <c r="AA9" s="40"/>
      <c r="AB9" s="252"/>
      <c r="AC9" s="7"/>
      <c r="AD9" s="7"/>
      <c r="AE9" s="12"/>
      <c r="AF9" s="37"/>
      <c r="AI9" s="129"/>
      <c r="AJ9" s="129"/>
    </row>
    <row r="10" spans="11:36" ht="12.75">
      <c r="K10" s="8"/>
      <c r="W10" s="735" t="s">
        <v>198</v>
      </c>
      <c r="X10" s="736"/>
      <c r="Y10" s="735" t="s">
        <v>197</v>
      </c>
      <c r="Z10" s="736"/>
      <c r="AB10" s="16" t="s">
        <v>18</v>
      </c>
      <c r="AC10" s="17"/>
      <c r="AD10" s="17"/>
      <c r="AE10" s="18"/>
      <c r="AF10" s="37"/>
      <c r="AG10" s="125" t="s">
        <v>101</v>
      </c>
      <c r="AI10" s="129"/>
      <c r="AJ10" s="129"/>
    </row>
    <row r="11" spans="23:36" ht="12.75">
      <c r="W11" s="730" t="s">
        <v>14</v>
      </c>
      <c r="X11" s="731"/>
      <c r="Y11" s="730" t="s">
        <v>16</v>
      </c>
      <c r="Z11" s="731"/>
      <c r="AB11" s="16" t="s">
        <v>19</v>
      </c>
      <c r="AC11" s="18"/>
      <c r="AD11" s="16" t="s">
        <v>37</v>
      </c>
      <c r="AE11" s="18"/>
      <c r="AF11" s="37"/>
      <c r="AG11" s="3" t="s">
        <v>102</v>
      </c>
      <c r="AI11" s="129"/>
      <c r="AJ11" s="129"/>
    </row>
    <row r="12" spans="1:36" ht="15.75">
      <c r="A12" s="21"/>
      <c r="B12" s="22"/>
      <c r="R12" s="23" t="s">
        <v>40</v>
      </c>
      <c r="W12" s="764"/>
      <c r="X12" s="765"/>
      <c r="Y12" s="756"/>
      <c r="Z12" s="757"/>
      <c r="AB12" s="746">
        <v>40940</v>
      </c>
      <c r="AC12" s="747"/>
      <c r="AD12" s="748">
        <v>40968</v>
      </c>
      <c r="AE12" s="749"/>
      <c r="AF12" s="37"/>
      <c r="AG12" s="133" t="s">
        <v>85</v>
      </c>
      <c r="AH12" s="126" t="s">
        <v>99</v>
      </c>
      <c r="AI12" s="129"/>
      <c r="AJ12" s="129"/>
    </row>
    <row r="13" spans="18:34" ht="18" customHeight="1">
      <c r="R13" s="23" t="s">
        <v>39</v>
      </c>
      <c r="AE13" s="25"/>
      <c r="AF13" s="37"/>
      <c r="AG13" s="128" t="s">
        <v>84</v>
      </c>
      <c r="AH13" s="126" t="s">
        <v>98</v>
      </c>
    </row>
    <row r="14" spans="1:34" ht="12" customHeight="1">
      <c r="A14" s="766" t="s">
        <v>20</v>
      </c>
      <c r="B14" s="767" t="s">
        <v>0</v>
      </c>
      <c r="C14" s="653" t="s">
        <v>38</v>
      </c>
      <c r="D14" s="768" t="s">
        <v>11</v>
      </c>
      <c r="E14" s="769"/>
      <c r="F14" s="769"/>
      <c r="G14" s="769"/>
      <c r="H14" s="769"/>
      <c r="I14" s="769"/>
      <c r="J14" s="769"/>
      <c r="K14" s="769"/>
      <c r="L14" s="769"/>
      <c r="M14" s="769"/>
      <c r="N14" s="769"/>
      <c r="O14" s="769"/>
      <c r="P14" s="769"/>
      <c r="Q14" s="769"/>
      <c r="R14" s="769"/>
      <c r="S14" s="770"/>
      <c r="T14" s="762" t="s">
        <v>1</v>
      </c>
      <c r="U14" s="763"/>
      <c r="V14" s="759" t="s">
        <v>195</v>
      </c>
      <c r="W14" s="760"/>
      <c r="X14" s="760"/>
      <c r="Y14" s="760"/>
      <c r="Z14" s="760"/>
      <c r="AA14" s="761"/>
      <c r="AB14" s="759" t="s">
        <v>33</v>
      </c>
      <c r="AC14" s="760"/>
      <c r="AD14" s="760"/>
      <c r="AE14" s="761"/>
      <c r="AF14" s="37"/>
      <c r="AG14" s="130" t="s">
        <v>94</v>
      </c>
      <c r="AH14" s="126" t="s">
        <v>93</v>
      </c>
    </row>
    <row r="15" spans="1:34" ht="12" customHeight="1">
      <c r="A15" s="651"/>
      <c r="B15" s="650"/>
      <c r="C15" s="654"/>
      <c r="D15" s="162">
        <v>1</v>
      </c>
      <c r="E15" s="162">
        <v>2</v>
      </c>
      <c r="F15" s="162">
        <v>3</v>
      </c>
      <c r="G15" s="162">
        <v>4</v>
      </c>
      <c r="H15" s="162">
        <v>5</v>
      </c>
      <c r="I15" s="162">
        <v>6</v>
      </c>
      <c r="J15" s="162">
        <v>7</v>
      </c>
      <c r="K15" s="162">
        <v>8</v>
      </c>
      <c r="L15" s="162">
        <v>9</v>
      </c>
      <c r="M15" s="162">
        <v>10</v>
      </c>
      <c r="N15" s="162">
        <v>11</v>
      </c>
      <c r="O15" s="162">
        <v>12</v>
      </c>
      <c r="P15" s="162">
        <v>13</v>
      </c>
      <c r="Q15" s="162">
        <v>14</v>
      </c>
      <c r="R15" s="162">
        <v>15</v>
      </c>
      <c r="S15" s="316"/>
      <c r="T15" s="686" t="s">
        <v>3</v>
      </c>
      <c r="U15" s="653" t="s">
        <v>4</v>
      </c>
      <c r="V15" s="739" t="s">
        <v>196</v>
      </c>
      <c r="W15" s="740"/>
      <c r="X15" s="740"/>
      <c r="Y15" s="740"/>
      <c r="Z15" s="740"/>
      <c r="AA15" s="741"/>
      <c r="AB15" s="331"/>
      <c r="AC15" s="7"/>
      <c r="AD15" s="7"/>
      <c r="AE15" s="13"/>
      <c r="AF15" s="37"/>
      <c r="AG15" s="131" t="s">
        <v>97</v>
      </c>
      <c r="AH15" s="127" t="s">
        <v>92</v>
      </c>
    </row>
    <row r="16" spans="1:34" ht="12" customHeight="1">
      <c r="A16" s="651"/>
      <c r="B16" s="650"/>
      <c r="C16" s="654"/>
      <c r="D16" s="193" t="s">
        <v>76</v>
      </c>
      <c r="E16" s="193" t="s">
        <v>77</v>
      </c>
      <c r="F16" s="193" t="s">
        <v>78</v>
      </c>
      <c r="G16" s="194" t="s">
        <v>72</v>
      </c>
      <c r="H16" s="194" t="s">
        <v>73</v>
      </c>
      <c r="I16" s="193" t="s">
        <v>74</v>
      </c>
      <c r="J16" s="193" t="s">
        <v>75</v>
      </c>
      <c r="K16" s="193" t="s">
        <v>76</v>
      </c>
      <c r="L16" s="193" t="s">
        <v>77</v>
      </c>
      <c r="M16" s="193" t="s">
        <v>78</v>
      </c>
      <c r="N16" s="194" t="s">
        <v>72</v>
      </c>
      <c r="O16" s="194" t="s">
        <v>73</v>
      </c>
      <c r="P16" s="193" t="s">
        <v>74</v>
      </c>
      <c r="Q16" s="193" t="s">
        <v>75</v>
      </c>
      <c r="R16" s="193" t="s">
        <v>76</v>
      </c>
      <c r="S16" s="192"/>
      <c r="T16" s="652"/>
      <c r="U16" s="654"/>
      <c r="V16" s="742" t="s">
        <v>5</v>
      </c>
      <c r="W16" s="743"/>
      <c r="X16" s="743"/>
      <c r="Y16" s="743"/>
      <c r="Z16" s="743"/>
      <c r="AA16" s="744"/>
      <c r="AB16" s="643" t="s">
        <v>6</v>
      </c>
      <c r="AC16" s="644" t="s">
        <v>82</v>
      </c>
      <c r="AD16" s="643" t="s">
        <v>6</v>
      </c>
      <c r="AE16" s="644" t="s">
        <v>82</v>
      </c>
      <c r="AF16" s="37"/>
      <c r="AG16" s="132" t="s">
        <v>96</v>
      </c>
      <c r="AH16" s="126" t="s">
        <v>91</v>
      </c>
    </row>
    <row r="17" spans="1:34" ht="12" customHeight="1">
      <c r="A17" s="651"/>
      <c r="B17" s="650"/>
      <c r="C17" s="654"/>
      <c r="D17" s="771">
        <f>AB12</f>
        <v>40940</v>
      </c>
      <c r="E17" s="772"/>
      <c r="F17" s="772"/>
      <c r="G17" s="772"/>
      <c r="H17" s="772"/>
      <c r="I17" s="772"/>
      <c r="J17" s="772"/>
      <c r="K17" s="772"/>
      <c r="L17" s="772"/>
      <c r="M17" s="772"/>
      <c r="N17" s="772"/>
      <c r="O17" s="772"/>
      <c r="P17" s="772"/>
      <c r="Q17" s="772"/>
      <c r="R17" s="772"/>
      <c r="S17" s="773"/>
      <c r="T17" s="652"/>
      <c r="U17" s="654"/>
      <c r="V17" s="742" t="s">
        <v>7</v>
      </c>
      <c r="W17" s="743"/>
      <c r="X17" s="743"/>
      <c r="Y17" s="743"/>
      <c r="Z17" s="743"/>
      <c r="AA17" s="744"/>
      <c r="AB17" s="645"/>
      <c r="AC17" s="255" t="s">
        <v>83</v>
      </c>
      <c r="AD17" s="646"/>
      <c r="AE17" s="255" t="s">
        <v>83</v>
      </c>
      <c r="AF17" s="37"/>
      <c r="AG17" s="685" t="s">
        <v>257</v>
      </c>
      <c r="AH17" s="126" t="s">
        <v>95</v>
      </c>
    </row>
    <row r="18" spans="1:32" ht="12" customHeight="1">
      <c r="A18" s="651"/>
      <c r="B18" s="650"/>
      <c r="C18" s="654"/>
      <c r="D18" s="189">
        <v>16</v>
      </c>
      <c r="E18" s="162">
        <v>17</v>
      </c>
      <c r="F18" s="189">
        <v>18</v>
      </c>
      <c r="G18" s="162">
        <v>19</v>
      </c>
      <c r="H18" s="162">
        <v>20</v>
      </c>
      <c r="I18" s="162">
        <v>21</v>
      </c>
      <c r="J18" s="162">
        <v>22</v>
      </c>
      <c r="K18" s="162">
        <v>23</v>
      </c>
      <c r="L18" s="162">
        <v>24</v>
      </c>
      <c r="M18" s="162">
        <v>26</v>
      </c>
      <c r="N18" s="162">
        <v>26</v>
      </c>
      <c r="O18" s="162">
        <v>27</v>
      </c>
      <c r="P18" s="162">
        <v>28</v>
      </c>
      <c r="Q18" s="162">
        <v>29</v>
      </c>
      <c r="R18" s="52"/>
      <c r="S18" s="52"/>
      <c r="T18" s="701" t="s">
        <v>8</v>
      </c>
      <c r="U18" s="702"/>
      <c r="V18" s="732" t="s">
        <v>5</v>
      </c>
      <c r="W18" s="732" t="s">
        <v>35</v>
      </c>
      <c r="X18" s="737" t="s">
        <v>34</v>
      </c>
      <c r="Y18" s="732" t="s">
        <v>5</v>
      </c>
      <c r="Z18" s="732" t="s">
        <v>35</v>
      </c>
      <c r="AA18" s="737" t="s">
        <v>34</v>
      </c>
      <c r="AB18" s="28"/>
      <c r="AC18" s="29"/>
      <c r="AD18" s="27"/>
      <c r="AE18" s="29"/>
      <c r="AF18" s="37"/>
    </row>
    <row r="19" spans="1:32" ht="12" customHeight="1">
      <c r="A19" s="648"/>
      <c r="B19" s="647"/>
      <c r="C19" s="719"/>
      <c r="D19" s="193" t="s">
        <v>77</v>
      </c>
      <c r="E19" s="193" t="s">
        <v>78</v>
      </c>
      <c r="F19" s="194" t="s">
        <v>72</v>
      </c>
      <c r="G19" s="194" t="s">
        <v>73</v>
      </c>
      <c r="H19" s="193" t="s">
        <v>74</v>
      </c>
      <c r="I19" s="193" t="s">
        <v>75</v>
      </c>
      <c r="J19" s="193" t="s">
        <v>76</v>
      </c>
      <c r="K19" s="218" t="s">
        <v>77</v>
      </c>
      <c r="L19" s="193" t="s">
        <v>78</v>
      </c>
      <c r="M19" s="194" t="s">
        <v>72</v>
      </c>
      <c r="N19" s="194" t="s">
        <v>73</v>
      </c>
      <c r="O19" s="193" t="s">
        <v>74</v>
      </c>
      <c r="P19" s="193" t="s">
        <v>75</v>
      </c>
      <c r="Q19" s="193" t="s">
        <v>76</v>
      </c>
      <c r="R19" s="52"/>
      <c r="S19" s="52"/>
      <c r="T19" s="703" t="s">
        <v>9</v>
      </c>
      <c r="U19" s="703"/>
      <c r="V19" s="733"/>
      <c r="W19" s="733"/>
      <c r="X19" s="738"/>
      <c r="Y19" s="733"/>
      <c r="Z19" s="733"/>
      <c r="AA19" s="738"/>
      <c r="AB19" s="34"/>
      <c r="AC19" s="33"/>
      <c r="AD19" s="30"/>
      <c r="AE19" s="33"/>
      <c r="AF19" s="37"/>
    </row>
    <row r="20" spans="1:32" s="45" customFormat="1" ht="11.25">
      <c r="A20" s="323">
        <v>1</v>
      </c>
      <c r="B20" s="323">
        <v>2</v>
      </c>
      <c r="C20" s="323">
        <v>3</v>
      </c>
      <c r="D20" s="324"/>
      <c r="E20" s="325"/>
      <c r="F20" s="325"/>
      <c r="G20" s="325"/>
      <c r="H20" s="325"/>
      <c r="I20" s="325"/>
      <c r="J20" s="325"/>
      <c r="K20" s="325"/>
      <c r="L20" s="325">
        <v>4</v>
      </c>
      <c r="M20" s="325"/>
      <c r="N20" s="325"/>
      <c r="O20" s="325"/>
      <c r="P20" s="325"/>
      <c r="Q20" s="325"/>
      <c r="R20" s="325"/>
      <c r="S20" s="326"/>
      <c r="T20" s="323">
        <v>5</v>
      </c>
      <c r="U20" s="323">
        <v>6</v>
      </c>
      <c r="V20" s="323">
        <v>7</v>
      </c>
      <c r="W20" s="323">
        <v>8</v>
      </c>
      <c r="X20" s="323">
        <v>9</v>
      </c>
      <c r="Y20" s="323">
        <v>7</v>
      </c>
      <c r="Z20" s="323">
        <v>8</v>
      </c>
      <c r="AA20" s="323">
        <v>9</v>
      </c>
      <c r="AB20" s="323">
        <v>10</v>
      </c>
      <c r="AC20" s="323">
        <v>11</v>
      </c>
      <c r="AD20" s="323">
        <v>12</v>
      </c>
      <c r="AE20" s="323">
        <v>13</v>
      </c>
      <c r="AF20" s="44"/>
    </row>
    <row r="21" spans="1:31" ht="13.5" customHeight="1" thickBot="1">
      <c r="A21" s="774">
        <v>1</v>
      </c>
      <c r="B21" s="317"/>
      <c r="C21" s="709">
        <v>1000</v>
      </c>
      <c r="D21" s="190" t="s">
        <v>85</v>
      </c>
      <c r="E21" s="190" t="s">
        <v>85</v>
      </c>
      <c r="F21" s="190" t="s">
        <v>85</v>
      </c>
      <c r="G21" s="191" t="s">
        <v>84</v>
      </c>
      <c r="H21" s="191" t="s">
        <v>84</v>
      </c>
      <c r="I21" s="190" t="s">
        <v>85</v>
      </c>
      <c r="J21" s="190" t="s">
        <v>85</v>
      </c>
      <c r="K21" s="190" t="s">
        <v>85</v>
      </c>
      <c r="L21" s="190" t="s">
        <v>85</v>
      </c>
      <c r="M21" s="190" t="s">
        <v>85</v>
      </c>
      <c r="N21" s="191" t="s">
        <v>84</v>
      </c>
      <c r="O21" s="191" t="s">
        <v>84</v>
      </c>
      <c r="P21" s="190" t="s">
        <v>85</v>
      </c>
      <c r="Q21" s="190" t="s">
        <v>85</v>
      </c>
      <c r="R21" s="190" t="s">
        <v>85</v>
      </c>
      <c r="S21" s="192"/>
      <c r="T21" s="49">
        <f>COUNTIF(D22:R22,"&gt;0")</f>
        <v>11</v>
      </c>
      <c r="U21" s="49">
        <f>T21+T23</f>
        <v>20</v>
      </c>
      <c r="V21" s="50"/>
      <c r="W21" s="70"/>
      <c r="X21" s="70"/>
      <c r="Y21" s="50"/>
      <c r="Z21" s="50"/>
      <c r="AA21" s="50"/>
      <c r="AB21" s="674"/>
      <c r="AC21" s="254"/>
      <c r="AD21" s="70"/>
      <c r="AE21" s="161"/>
    </row>
    <row r="22" spans="1:31" ht="13.5" customHeight="1" thickBot="1">
      <c r="A22" s="694"/>
      <c r="B22" s="696"/>
      <c r="C22" s="704"/>
      <c r="D22" s="195">
        <v>8</v>
      </c>
      <c r="E22" s="195">
        <v>8</v>
      </c>
      <c r="F22" s="196">
        <v>8</v>
      </c>
      <c r="G22" s="119"/>
      <c r="H22" s="119"/>
      <c r="I22" s="195">
        <v>8.25</v>
      </c>
      <c r="J22" s="195">
        <v>8.25</v>
      </c>
      <c r="K22" s="195">
        <v>8.25</v>
      </c>
      <c r="L22" s="195">
        <v>8.25</v>
      </c>
      <c r="M22" s="196">
        <v>7</v>
      </c>
      <c r="N22" s="119"/>
      <c r="O22" s="119"/>
      <c r="P22" s="195">
        <v>8.25</v>
      </c>
      <c r="Q22" s="197">
        <v>8.25</v>
      </c>
      <c r="R22" s="197">
        <v>8.25</v>
      </c>
      <c r="S22" s="52"/>
      <c r="T22" s="121">
        <f>SUM(D22:R22)</f>
        <v>88.75</v>
      </c>
      <c r="U22" s="53"/>
      <c r="V22" s="54"/>
      <c r="W22" s="54"/>
      <c r="X22" s="54"/>
      <c r="Y22" s="54"/>
      <c r="Z22" s="54"/>
      <c r="AA22" s="54"/>
      <c r="AB22" s="53"/>
      <c r="AC22" s="73"/>
      <c r="AD22" s="73"/>
      <c r="AE22" s="73"/>
    </row>
    <row r="23" spans="1:31" ht="13.5" customHeight="1" thickBot="1">
      <c r="A23" s="694"/>
      <c r="B23" s="697"/>
      <c r="C23" s="704"/>
      <c r="D23" s="190" t="s">
        <v>85</v>
      </c>
      <c r="E23" s="190" t="s">
        <v>85</v>
      </c>
      <c r="F23" s="191" t="s">
        <v>84</v>
      </c>
      <c r="G23" s="191" t="s">
        <v>84</v>
      </c>
      <c r="H23" s="190" t="s">
        <v>85</v>
      </c>
      <c r="I23" s="190" t="s">
        <v>85</v>
      </c>
      <c r="J23" s="190" t="s">
        <v>85</v>
      </c>
      <c r="K23" s="191" t="s">
        <v>84</v>
      </c>
      <c r="L23" s="190" t="s">
        <v>85</v>
      </c>
      <c r="M23" s="191" t="s">
        <v>84</v>
      </c>
      <c r="N23" s="191" t="s">
        <v>84</v>
      </c>
      <c r="O23" s="190" t="s">
        <v>85</v>
      </c>
      <c r="P23" s="190" t="s">
        <v>85</v>
      </c>
      <c r="Q23" s="190" t="s">
        <v>85</v>
      </c>
      <c r="R23" s="52"/>
      <c r="S23" s="52"/>
      <c r="T23" s="49">
        <f>COUNTIF(D24:S24,"&gt;0")</f>
        <v>9</v>
      </c>
      <c r="U23" s="121">
        <f>T22+T24</f>
        <v>159</v>
      </c>
      <c r="V23" s="54"/>
      <c r="W23" s="54"/>
      <c r="X23" s="54"/>
      <c r="Y23" s="54"/>
      <c r="Z23" s="54"/>
      <c r="AA23" s="54"/>
      <c r="AB23" s="53"/>
      <c r="AC23" s="73"/>
      <c r="AD23" s="73"/>
      <c r="AE23" s="73"/>
    </row>
    <row r="24" spans="1:31" ht="13.5" customHeight="1" thickBot="1">
      <c r="A24" s="695"/>
      <c r="B24" s="698"/>
      <c r="C24" s="704"/>
      <c r="D24" s="204">
        <v>8.25</v>
      </c>
      <c r="E24" s="205">
        <v>7</v>
      </c>
      <c r="F24" s="206"/>
      <c r="G24" s="206"/>
      <c r="H24" s="204">
        <v>8.25</v>
      </c>
      <c r="I24" s="204">
        <v>8.25</v>
      </c>
      <c r="J24" s="205">
        <v>7.25</v>
      </c>
      <c r="K24" s="677"/>
      <c r="L24" s="207">
        <v>7.25</v>
      </c>
      <c r="M24" s="206"/>
      <c r="N24" s="206"/>
      <c r="O24" s="204">
        <v>8</v>
      </c>
      <c r="P24" s="204">
        <v>8</v>
      </c>
      <c r="Q24" s="204">
        <v>8</v>
      </c>
      <c r="R24" s="208"/>
      <c r="S24" s="208"/>
      <c r="T24" s="122">
        <f>SUM(D24:S24)</f>
        <v>70.25</v>
      </c>
      <c r="U24" s="60"/>
      <c r="V24" s="61"/>
      <c r="W24" s="61"/>
      <c r="X24" s="61"/>
      <c r="Y24" s="61"/>
      <c r="Z24" s="61"/>
      <c r="AA24" s="61"/>
      <c r="AB24" s="60"/>
      <c r="AC24" s="74"/>
      <c r="AD24" s="74"/>
      <c r="AE24" s="74"/>
    </row>
    <row r="25" spans="1:31" ht="13.5" customHeight="1" thickBot="1">
      <c r="A25" s="694">
        <f>A21+1</f>
        <v>2</v>
      </c>
      <c r="B25" s="184"/>
      <c r="C25" s="704"/>
      <c r="D25" s="190" t="s">
        <v>85</v>
      </c>
      <c r="E25" s="190" t="s">
        <v>85</v>
      </c>
      <c r="F25" s="190" t="s">
        <v>85</v>
      </c>
      <c r="G25" s="191" t="s">
        <v>84</v>
      </c>
      <c r="H25" s="191" t="s">
        <v>84</v>
      </c>
      <c r="I25" s="190" t="s">
        <v>85</v>
      </c>
      <c r="J25" s="190" t="s">
        <v>85</v>
      </c>
      <c r="K25" s="190" t="s">
        <v>85</v>
      </c>
      <c r="L25" s="190" t="s">
        <v>85</v>
      </c>
      <c r="M25" s="190" t="s">
        <v>85</v>
      </c>
      <c r="N25" s="191" t="s">
        <v>84</v>
      </c>
      <c r="O25" s="191" t="s">
        <v>84</v>
      </c>
      <c r="P25" s="190" t="s">
        <v>85</v>
      </c>
      <c r="Q25" s="190" t="s">
        <v>85</v>
      </c>
      <c r="R25" s="190" t="s">
        <v>85</v>
      </c>
      <c r="S25" s="192"/>
      <c r="T25" s="48">
        <f>COUNTIF(D26:R26,"&gt;0")</f>
        <v>11</v>
      </c>
      <c r="U25" s="49">
        <f>T25+T27</f>
        <v>20</v>
      </c>
      <c r="V25" s="50"/>
      <c r="W25" s="50"/>
      <c r="X25" s="50"/>
      <c r="Y25" s="50"/>
      <c r="Z25" s="50"/>
      <c r="AA25" s="50"/>
      <c r="AB25" s="674"/>
      <c r="AC25" s="254"/>
      <c r="AD25" s="70"/>
      <c r="AE25" s="70"/>
    </row>
    <row r="26" spans="1:31" ht="13.5" customHeight="1" thickBot="1">
      <c r="A26" s="694"/>
      <c r="B26" s="696" t="s">
        <v>178</v>
      </c>
      <c r="C26" s="704"/>
      <c r="D26" s="195">
        <v>8</v>
      </c>
      <c r="E26" s="195">
        <v>8</v>
      </c>
      <c r="F26" s="196">
        <v>8</v>
      </c>
      <c r="G26" s="119"/>
      <c r="H26" s="119"/>
      <c r="I26" s="195">
        <v>8.25</v>
      </c>
      <c r="J26" s="195">
        <v>8.25</v>
      </c>
      <c r="K26" s="195">
        <v>8.25</v>
      </c>
      <c r="L26" s="195">
        <v>8.25</v>
      </c>
      <c r="M26" s="196">
        <v>7</v>
      </c>
      <c r="N26" s="119"/>
      <c r="O26" s="119"/>
      <c r="P26" s="195">
        <v>8.25</v>
      </c>
      <c r="Q26" s="197">
        <v>8.25</v>
      </c>
      <c r="R26" s="197">
        <v>8.25</v>
      </c>
      <c r="S26" s="52"/>
      <c r="T26" s="121">
        <f>SUM(D26:R26)</f>
        <v>88.75</v>
      </c>
      <c r="U26" s="53"/>
      <c r="V26" s="54"/>
      <c r="W26" s="54"/>
      <c r="X26" s="54"/>
      <c r="Y26" s="54"/>
      <c r="Z26" s="54"/>
      <c r="AA26" s="54"/>
      <c r="AB26" s="53"/>
      <c r="AC26" s="73"/>
      <c r="AD26" s="73"/>
      <c r="AE26" s="73"/>
    </row>
    <row r="27" spans="1:31" ht="13.5" customHeight="1" thickBot="1">
      <c r="A27" s="694"/>
      <c r="B27" s="697" t="s">
        <v>29</v>
      </c>
      <c r="C27" s="704"/>
      <c r="D27" s="190" t="s">
        <v>85</v>
      </c>
      <c r="E27" s="190" t="s">
        <v>85</v>
      </c>
      <c r="F27" s="191" t="s">
        <v>84</v>
      </c>
      <c r="G27" s="191" t="s">
        <v>84</v>
      </c>
      <c r="H27" s="190" t="s">
        <v>85</v>
      </c>
      <c r="I27" s="190" t="s">
        <v>85</v>
      </c>
      <c r="J27" s="190" t="s">
        <v>85</v>
      </c>
      <c r="K27" s="191" t="s">
        <v>84</v>
      </c>
      <c r="L27" s="190" t="s">
        <v>85</v>
      </c>
      <c r="M27" s="191" t="s">
        <v>84</v>
      </c>
      <c r="N27" s="191" t="s">
        <v>84</v>
      </c>
      <c r="O27" s="190" t="s">
        <v>85</v>
      </c>
      <c r="P27" s="190" t="s">
        <v>85</v>
      </c>
      <c r="Q27" s="190" t="s">
        <v>85</v>
      </c>
      <c r="R27" s="52"/>
      <c r="S27" s="52"/>
      <c r="T27" s="49">
        <f>COUNTIF(D28:S28,"&gt;0")</f>
        <v>9</v>
      </c>
      <c r="U27" s="121">
        <f>T26+T28</f>
        <v>159</v>
      </c>
      <c r="V27" s="54"/>
      <c r="W27" s="54"/>
      <c r="X27" s="54"/>
      <c r="Y27" s="54"/>
      <c r="Z27" s="54"/>
      <c r="AA27" s="54"/>
      <c r="AB27" s="53"/>
      <c r="AC27" s="73"/>
      <c r="AD27" s="73"/>
      <c r="AE27" s="73"/>
    </row>
    <row r="28" spans="1:31" ht="13.5" customHeight="1" thickBot="1">
      <c r="A28" s="695"/>
      <c r="B28" s="698"/>
      <c r="C28" s="704"/>
      <c r="D28" s="204">
        <v>8.25</v>
      </c>
      <c r="E28" s="205">
        <v>7</v>
      </c>
      <c r="F28" s="206"/>
      <c r="G28" s="206"/>
      <c r="H28" s="204">
        <v>8.25</v>
      </c>
      <c r="I28" s="204">
        <v>8.25</v>
      </c>
      <c r="J28" s="205">
        <v>7.25</v>
      </c>
      <c r="K28" s="677"/>
      <c r="L28" s="207">
        <v>7.25</v>
      </c>
      <c r="M28" s="206"/>
      <c r="N28" s="206"/>
      <c r="O28" s="204">
        <v>8</v>
      </c>
      <c r="P28" s="204">
        <v>8</v>
      </c>
      <c r="Q28" s="204">
        <v>8</v>
      </c>
      <c r="R28" s="208"/>
      <c r="S28" s="208"/>
      <c r="T28" s="122">
        <f>SUM(D28:S28)</f>
        <v>70.25</v>
      </c>
      <c r="U28" s="60"/>
      <c r="V28" s="61"/>
      <c r="W28" s="61"/>
      <c r="X28" s="61"/>
      <c r="Y28" s="61"/>
      <c r="Z28" s="61"/>
      <c r="AA28" s="61"/>
      <c r="AB28" s="60"/>
      <c r="AC28" s="74"/>
      <c r="AD28" s="74"/>
      <c r="AE28" s="74"/>
    </row>
    <row r="29" spans="1:31" ht="13.5" customHeight="1" thickBot="1">
      <c r="A29" s="693">
        <f>A25+1</f>
        <v>3</v>
      </c>
      <c r="B29" s="184"/>
      <c r="C29" s="704"/>
      <c r="D29" s="130" t="s">
        <v>94</v>
      </c>
      <c r="E29" s="130" t="s">
        <v>94</v>
      </c>
      <c r="F29" s="130" t="s">
        <v>94</v>
      </c>
      <c r="G29" s="130" t="s">
        <v>94</v>
      </c>
      <c r="H29" s="130" t="s">
        <v>94</v>
      </c>
      <c r="I29" s="130" t="s">
        <v>94</v>
      </c>
      <c r="J29" s="130" t="s">
        <v>94</v>
      </c>
      <c r="K29" s="130" t="s">
        <v>94</v>
      </c>
      <c r="L29" s="130" t="s">
        <v>94</v>
      </c>
      <c r="M29" s="130" t="s">
        <v>94</v>
      </c>
      <c r="N29" s="130" t="s">
        <v>94</v>
      </c>
      <c r="O29" s="130" t="s">
        <v>94</v>
      </c>
      <c r="P29" s="130" t="s">
        <v>94</v>
      </c>
      <c r="Q29" s="130" t="s">
        <v>94</v>
      </c>
      <c r="R29" s="130" t="s">
        <v>94</v>
      </c>
      <c r="S29" s="192"/>
      <c r="T29" s="48">
        <f>COUNTIF(D30:R30,"&gt;0")</f>
        <v>0</v>
      </c>
      <c r="U29" s="49">
        <f>T29+T31</f>
        <v>1</v>
      </c>
      <c r="V29" s="50"/>
      <c r="W29" s="50"/>
      <c r="X29" s="50"/>
      <c r="Y29" s="50"/>
      <c r="Z29" s="50"/>
      <c r="AA29" s="50"/>
      <c r="AB29" s="130" t="s">
        <v>94</v>
      </c>
      <c r="AC29" s="70" t="s">
        <v>186</v>
      </c>
      <c r="AD29" s="70"/>
      <c r="AE29" s="70"/>
    </row>
    <row r="30" spans="1:31" ht="13.5" customHeight="1" thickBot="1">
      <c r="A30" s="694"/>
      <c r="B30" s="696"/>
      <c r="C30" s="704"/>
      <c r="D30" s="244"/>
      <c r="E30" s="244"/>
      <c r="F30" s="245"/>
      <c r="G30" s="155"/>
      <c r="H30" s="155"/>
      <c r="I30" s="244"/>
      <c r="J30" s="244"/>
      <c r="K30" s="244"/>
      <c r="L30" s="244"/>
      <c r="M30" s="245"/>
      <c r="N30" s="155"/>
      <c r="O30" s="155"/>
      <c r="P30" s="244"/>
      <c r="Q30" s="246"/>
      <c r="R30" s="246"/>
      <c r="S30" s="52"/>
      <c r="T30" s="121">
        <f>SUM(D30:R30)</f>
        <v>0</v>
      </c>
      <c r="U30" s="53"/>
      <c r="V30" s="54"/>
      <c r="W30" s="54"/>
      <c r="X30" s="54"/>
      <c r="Y30" s="54"/>
      <c r="Z30" s="54"/>
      <c r="AA30" s="54"/>
      <c r="AB30" s="73"/>
      <c r="AC30" s="73"/>
      <c r="AD30" s="73"/>
      <c r="AE30" s="73"/>
    </row>
    <row r="31" spans="1:31" ht="13.5" customHeight="1" thickBot="1">
      <c r="A31" s="694"/>
      <c r="B31" s="697"/>
      <c r="C31" s="704"/>
      <c r="D31" s="130" t="s">
        <v>94</v>
      </c>
      <c r="E31" s="130" t="s">
        <v>94</v>
      </c>
      <c r="F31" s="130" t="s">
        <v>94</v>
      </c>
      <c r="G31" s="130" t="s">
        <v>94</v>
      </c>
      <c r="H31" s="130" t="s">
        <v>94</v>
      </c>
      <c r="I31" s="130" t="s">
        <v>94</v>
      </c>
      <c r="J31" s="130" t="s">
        <v>94</v>
      </c>
      <c r="K31" s="130" t="s">
        <v>94</v>
      </c>
      <c r="L31" s="130" t="s">
        <v>94</v>
      </c>
      <c r="M31" s="130" t="s">
        <v>94</v>
      </c>
      <c r="N31" s="130" t="s">
        <v>94</v>
      </c>
      <c r="O31" s="130" t="s">
        <v>94</v>
      </c>
      <c r="P31" s="130" t="s">
        <v>94</v>
      </c>
      <c r="Q31" s="190" t="s">
        <v>85</v>
      </c>
      <c r="R31" s="52"/>
      <c r="S31" s="52"/>
      <c r="T31" s="49">
        <f>COUNTIF(D32:S32,"&gt;0")</f>
        <v>1</v>
      </c>
      <c r="U31" s="121">
        <f>T30+T32</f>
        <v>8</v>
      </c>
      <c r="V31" s="54"/>
      <c r="W31" s="54"/>
      <c r="X31" s="54"/>
      <c r="Y31" s="54"/>
      <c r="Z31" s="54"/>
      <c r="AA31" s="54"/>
      <c r="AB31" s="73"/>
      <c r="AC31" s="73"/>
      <c r="AD31" s="73"/>
      <c r="AE31" s="73"/>
    </row>
    <row r="32" spans="1:31" ht="13.5" customHeight="1" thickBot="1">
      <c r="A32" s="695"/>
      <c r="B32" s="698"/>
      <c r="C32" s="704"/>
      <c r="D32" s="240"/>
      <c r="E32" s="241"/>
      <c r="F32" s="242"/>
      <c r="G32" s="242"/>
      <c r="H32" s="240"/>
      <c r="I32" s="240"/>
      <c r="J32" s="241"/>
      <c r="K32" s="678"/>
      <c r="L32" s="243"/>
      <c r="M32" s="242"/>
      <c r="N32" s="242"/>
      <c r="O32" s="240"/>
      <c r="P32" s="240"/>
      <c r="Q32" s="204">
        <v>8</v>
      </c>
      <c r="R32" s="208"/>
      <c r="S32" s="208"/>
      <c r="T32" s="122">
        <f>SUM(D32:S32)</f>
        <v>8</v>
      </c>
      <c r="U32" s="60"/>
      <c r="V32" s="61"/>
      <c r="W32" s="61"/>
      <c r="X32" s="61"/>
      <c r="Y32" s="61"/>
      <c r="Z32" s="61"/>
      <c r="AA32" s="61"/>
      <c r="AB32" s="74"/>
      <c r="AC32" s="74"/>
      <c r="AD32" s="74"/>
      <c r="AE32" s="74"/>
    </row>
    <row r="33" spans="1:31" ht="13.5" customHeight="1" thickBot="1">
      <c r="A33" s="693">
        <f>A29+1</f>
        <v>4</v>
      </c>
      <c r="B33" s="184"/>
      <c r="C33" s="704"/>
      <c r="D33" s="190" t="s">
        <v>85</v>
      </c>
      <c r="E33" s="190" t="s">
        <v>85</v>
      </c>
      <c r="F33" s="190" t="s">
        <v>85</v>
      </c>
      <c r="G33" s="191" t="s">
        <v>84</v>
      </c>
      <c r="H33" s="191" t="s">
        <v>84</v>
      </c>
      <c r="I33" s="190" t="s">
        <v>85</v>
      </c>
      <c r="J33" s="190" t="s">
        <v>85</v>
      </c>
      <c r="K33" s="190" t="s">
        <v>85</v>
      </c>
      <c r="L33" s="190" t="s">
        <v>85</v>
      </c>
      <c r="M33" s="190" t="s">
        <v>85</v>
      </c>
      <c r="N33" s="191" t="s">
        <v>84</v>
      </c>
      <c r="O33" s="191" t="s">
        <v>84</v>
      </c>
      <c r="P33" s="190" t="s">
        <v>85</v>
      </c>
      <c r="Q33" s="190" t="s">
        <v>85</v>
      </c>
      <c r="R33" s="190" t="s">
        <v>85</v>
      </c>
      <c r="S33" s="192"/>
      <c r="T33" s="48">
        <f>COUNTIF(D34:R34,"&gt;0")</f>
        <v>11</v>
      </c>
      <c r="U33" s="49">
        <f>T33+T35</f>
        <v>20</v>
      </c>
      <c r="V33" s="50"/>
      <c r="W33" s="50"/>
      <c r="X33" s="50"/>
      <c r="Y33" s="50"/>
      <c r="Z33" s="50"/>
      <c r="AA33" s="50"/>
      <c r="AB33" s="674"/>
      <c r="AC33" s="254"/>
      <c r="AD33" s="70"/>
      <c r="AE33" s="70"/>
    </row>
    <row r="34" spans="1:31" ht="13.5" customHeight="1" thickBot="1">
      <c r="A34" s="694"/>
      <c r="B34" s="696" t="s">
        <v>184</v>
      </c>
      <c r="C34" s="704"/>
      <c r="D34" s="195">
        <v>8</v>
      </c>
      <c r="E34" s="195">
        <v>8</v>
      </c>
      <c r="F34" s="196">
        <v>8</v>
      </c>
      <c r="G34" s="119"/>
      <c r="H34" s="119"/>
      <c r="I34" s="195">
        <v>8.25</v>
      </c>
      <c r="J34" s="195">
        <v>8.25</v>
      </c>
      <c r="K34" s="195">
        <v>8.25</v>
      </c>
      <c r="L34" s="195">
        <v>8.25</v>
      </c>
      <c r="M34" s="196">
        <v>7</v>
      </c>
      <c r="N34" s="119"/>
      <c r="O34" s="119"/>
      <c r="P34" s="195">
        <v>8.25</v>
      </c>
      <c r="Q34" s="197">
        <v>8.25</v>
      </c>
      <c r="R34" s="197">
        <v>8.25</v>
      </c>
      <c r="S34" s="52"/>
      <c r="T34" s="121">
        <f>SUM(D34:R34)</f>
        <v>88.75</v>
      </c>
      <c r="U34" s="53"/>
      <c r="V34" s="54"/>
      <c r="W34" s="54"/>
      <c r="X34" s="54"/>
      <c r="Y34" s="54"/>
      <c r="Z34" s="54"/>
      <c r="AA34" s="54"/>
      <c r="AB34" s="53"/>
      <c r="AC34" s="73"/>
      <c r="AD34" s="73"/>
      <c r="AE34" s="73"/>
    </row>
    <row r="35" spans="1:31" ht="13.5" customHeight="1" thickBot="1">
      <c r="A35" s="694"/>
      <c r="B35" s="697" t="s">
        <v>29</v>
      </c>
      <c r="C35" s="704"/>
      <c r="D35" s="190" t="s">
        <v>85</v>
      </c>
      <c r="E35" s="190" t="s">
        <v>85</v>
      </c>
      <c r="F35" s="191" t="s">
        <v>84</v>
      </c>
      <c r="G35" s="191" t="s">
        <v>84</v>
      </c>
      <c r="H35" s="190" t="s">
        <v>85</v>
      </c>
      <c r="I35" s="190" t="s">
        <v>85</v>
      </c>
      <c r="J35" s="190" t="s">
        <v>85</v>
      </c>
      <c r="K35" s="191" t="s">
        <v>84</v>
      </c>
      <c r="L35" s="190" t="s">
        <v>85</v>
      </c>
      <c r="M35" s="191" t="s">
        <v>84</v>
      </c>
      <c r="N35" s="191" t="s">
        <v>84</v>
      </c>
      <c r="O35" s="190" t="s">
        <v>85</v>
      </c>
      <c r="P35" s="190" t="s">
        <v>85</v>
      </c>
      <c r="Q35" s="190" t="s">
        <v>85</v>
      </c>
      <c r="R35" s="52"/>
      <c r="S35" s="52"/>
      <c r="T35" s="49">
        <f>COUNTIF(D36:S36,"&gt;0")</f>
        <v>9</v>
      </c>
      <c r="U35" s="121">
        <f>T34+T36</f>
        <v>159</v>
      </c>
      <c r="V35" s="54"/>
      <c r="W35" s="54"/>
      <c r="X35" s="54"/>
      <c r="Y35" s="54"/>
      <c r="Z35" s="54"/>
      <c r="AA35" s="54"/>
      <c r="AB35" s="53"/>
      <c r="AC35" s="73"/>
      <c r="AD35" s="73"/>
      <c r="AE35" s="73"/>
    </row>
    <row r="36" spans="1:31" ht="13.5" customHeight="1" thickBot="1">
      <c r="A36" s="695"/>
      <c r="B36" s="698"/>
      <c r="C36" s="704"/>
      <c r="D36" s="204">
        <v>8.25</v>
      </c>
      <c r="E36" s="205">
        <v>7</v>
      </c>
      <c r="F36" s="206"/>
      <c r="G36" s="206"/>
      <c r="H36" s="204">
        <v>8.25</v>
      </c>
      <c r="I36" s="204">
        <v>8.25</v>
      </c>
      <c r="J36" s="205">
        <v>7.25</v>
      </c>
      <c r="K36" s="677"/>
      <c r="L36" s="207">
        <v>7.25</v>
      </c>
      <c r="M36" s="206"/>
      <c r="N36" s="206"/>
      <c r="O36" s="204">
        <v>8</v>
      </c>
      <c r="P36" s="204">
        <v>8</v>
      </c>
      <c r="Q36" s="204">
        <v>8</v>
      </c>
      <c r="R36" s="208"/>
      <c r="S36" s="208"/>
      <c r="T36" s="122">
        <f>SUM(D36:S36)</f>
        <v>70.25</v>
      </c>
      <c r="U36" s="60"/>
      <c r="V36" s="61"/>
      <c r="W36" s="61"/>
      <c r="X36" s="61"/>
      <c r="Y36" s="61"/>
      <c r="Z36" s="61"/>
      <c r="AA36" s="61"/>
      <c r="AB36" s="60"/>
      <c r="AC36" s="74"/>
      <c r="AD36" s="74"/>
      <c r="AE36" s="74"/>
    </row>
    <row r="37" spans="1:31" ht="13.5" customHeight="1" thickBot="1">
      <c r="A37" s="693">
        <f>A33+1</f>
        <v>5</v>
      </c>
      <c r="B37" s="184"/>
      <c r="C37" s="704"/>
      <c r="D37" s="190" t="s">
        <v>85</v>
      </c>
      <c r="E37" s="190" t="s">
        <v>85</v>
      </c>
      <c r="F37" s="190" t="s">
        <v>85</v>
      </c>
      <c r="G37" s="191" t="s">
        <v>84</v>
      </c>
      <c r="H37" s="191" t="s">
        <v>84</v>
      </c>
      <c r="I37" s="190" t="s">
        <v>85</v>
      </c>
      <c r="J37" s="190" t="s">
        <v>85</v>
      </c>
      <c r="K37" s="190" t="s">
        <v>85</v>
      </c>
      <c r="L37" s="190" t="s">
        <v>85</v>
      </c>
      <c r="M37" s="190" t="s">
        <v>85</v>
      </c>
      <c r="N37" s="191" t="s">
        <v>84</v>
      </c>
      <c r="O37" s="191" t="s">
        <v>84</v>
      </c>
      <c r="P37" s="190" t="s">
        <v>85</v>
      </c>
      <c r="Q37" s="190" t="s">
        <v>85</v>
      </c>
      <c r="R37" s="190" t="s">
        <v>85</v>
      </c>
      <c r="S37" s="192"/>
      <c r="T37" s="48">
        <f>COUNTIF(D38:R38,"&gt;0")</f>
        <v>11</v>
      </c>
      <c r="U37" s="49">
        <f>T37+T39</f>
        <v>20</v>
      </c>
      <c r="V37" s="50"/>
      <c r="W37" s="50"/>
      <c r="X37" s="50"/>
      <c r="Y37" s="50"/>
      <c r="Z37" s="50"/>
      <c r="AA37" s="50"/>
      <c r="AB37" s="674"/>
      <c r="AC37" s="254"/>
      <c r="AD37" s="70"/>
      <c r="AE37" s="70"/>
    </row>
    <row r="38" spans="1:31" ht="13.5" customHeight="1" thickBot="1">
      <c r="A38" s="694"/>
      <c r="B38" s="696"/>
      <c r="C38" s="704"/>
      <c r="D38" s="195">
        <v>8</v>
      </c>
      <c r="E38" s="195">
        <v>8</v>
      </c>
      <c r="F38" s="196">
        <v>8</v>
      </c>
      <c r="G38" s="119"/>
      <c r="H38" s="119"/>
      <c r="I38" s="195">
        <v>8.25</v>
      </c>
      <c r="J38" s="195">
        <v>8.25</v>
      </c>
      <c r="K38" s="195">
        <v>8.25</v>
      </c>
      <c r="L38" s="195">
        <v>8.25</v>
      </c>
      <c r="M38" s="196">
        <v>7</v>
      </c>
      <c r="N38" s="119"/>
      <c r="O38" s="119"/>
      <c r="P38" s="195">
        <v>8.25</v>
      </c>
      <c r="Q38" s="197">
        <v>8.25</v>
      </c>
      <c r="R38" s="197">
        <v>8.25</v>
      </c>
      <c r="S38" s="52"/>
      <c r="T38" s="121">
        <f>SUM(D38:R38)</f>
        <v>88.75</v>
      </c>
      <c r="U38" s="53"/>
      <c r="V38" s="54"/>
      <c r="W38" s="54"/>
      <c r="X38" s="54"/>
      <c r="Y38" s="54"/>
      <c r="Z38" s="54"/>
      <c r="AA38" s="54"/>
      <c r="AB38" s="53"/>
      <c r="AC38" s="73"/>
      <c r="AD38" s="73"/>
      <c r="AE38" s="73"/>
    </row>
    <row r="39" spans="1:31" ht="13.5" customHeight="1" thickBot="1">
      <c r="A39" s="694"/>
      <c r="B39" s="697"/>
      <c r="C39" s="704"/>
      <c r="D39" s="190" t="s">
        <v>85</v>
      </c>
      <c r="E39" s="190" t="s">
        <v>85</v>
      </c>
      <c r="F39" s="191" t="s">
        <v>84</v>
      </c>
      <c r="G39" s="191" t="s">
        <v>84</v>
      </c>
      <c r="H39" s="190" t="s">
        <v>85</v>
      </c>
      <c r="I39" s="190" t="s">
        <v>85</v>
      </c>
      <c r="J39" s="190" t="s">
        <v>85</v>
      </c>
      <c r="K39" s="191" t="s">
        <v>84</v>
      </c>
      <c r="L39" s="190" t="s">
        <v>85</v>
      </c>
      <c r="M39" s="191" t="s">
        <v>84</v>
      </c>
      <c r="N39" s="191" t="s">
        <v>84</v>
      </c>
      <c r="O39" s="190" t="s">
        <v>85</v>
      </c>
      <c r="P39" s="190" t="s">
        <v>85</v>
      </c>
      <c r="Q39" s="190" t="s">
        <v>85</v>
      </c>
      <c r="R39" s="52"/>
      <c r="S39" s="52"/>
      <c r="T39" s="49">
        <f>COUNTIF(D40:S40,"&gt;0")</f>
        <v>9</v>
      </c>
      <c r="U39" s="121">
        <f>T38+T40</f>
        <v>159</v>
      </c>
      <c r="V39" s="54"/>
      <c r="W39" s="54"/>
      <c r="X39" s="54"/>
      <c r="Y39" s="54"/>
      <c r="Z39" s="54"/>
      <c r="AA39" s="54"/>
      <c r="AB39" s="53"/>
      <c r="AC39" s="73"/>
      <c r="AD39" s="73"/>
      <c r="AE39" s="73"/>
    </row>
    <row r="40" spans="1:31" ht="13.5" customHeight="1" thickBot="1">
      <c r="A40" s="695"/>
      <c r="B40" s="698"/>
      <c r="C40" s="704"/>
      <c r="D40" s="204">
        <v>8.25</v>
      </c>
      <c r="E40" s="205">
        <v>7</v>
      </c>
      <c r="F40" s="206"/>
      <c r="G40" s="206"/>
      <c r="H40" s="204">
        <v>8.25</v>
      </c>
      <c r="I40" s="204">
        <v>8.25</v>
      </c>
      <c r="J40" s="205">
        <v>7.25</v>
      </c>
      <c r="K40" s="677"/>
      <c r="L40" s="207">
        <v>7.25</v>
      </c>
      <c r="M40" s="206"/>
      <c r="N40" s="206"/>
      <c r="O40" s="204">
        <v>8</v>
      </c>
      <c r="P40" s="204">
        <v>8</v>
      </c>
      <c r="Q40" s="204">
        <v>8</v>
      </c>
      <c r="R40" s="208"/>
      <c r="S40" s="208"/>
      <c r="T40" s="122">
        <f>SUM(D40:S40)</f>
        <v>70.25</v>
      </c>
      <c r="U40" s="60"/>
      <c r="V40" s="61"/>
      <c r="W40" s="61"/>
      <c r="X40" s="61"/>
      <c r="Y40" s="61"/>
      <c r="Z40" s="61"/>
      <c r="AA40" s="61"/>
      <c r="AB40" s="60"/>
      <c r="AC40" s="74"/>
      <c r="AD40" s="74"/>
      <c r="AE40" s="74"/>
    </row>
    <row r="41" spans="1:31" ht="13.5" customHeight="1" thickBot="1">
      <c r="A41" s="693">
        <f>A37+1</f>
        <v>6</v>
      </c>
      <c r="B41" s="184"/>
      <c r="C41" s="704"/>
      <c r="D41" s="190" t="s">
        <v>85</v>
      </c>
      <c r="E41" s="190" t="s">
        <v>85</v>
      </c>
      <c r="F41" s="190" t="s">
        <v>85</v>
      </c>
      <c r="G41" s="191" t="s">
        <v>84</v>
      </c>
      <c r="H41" s="191" t="s">
        <v>84</v>
      </c>
      <c r="I41" s="190" t="s">
        <v>85</v>
      </c>
      <c r="J41" s="190" t="s">
        <v>85</v>
      </c>
      <c r="K41" s="190" t="s">
        <v>85</v>
      </c>
      <c r="L41" s="190" t="s">
        <v>85</v>
      </c>
      <c r="M41" s="190" t="s">
        <v>85</v>
      </c>
      <c r="N41" s="191" t="s">
        <v>84</v>
      </c>
      <c r="O41" s="191" t="s">
        <v>84</v>
      </c>
      <c r="P41" s="190" t="s">
        <v>85</v>
      </c>
      <c r="Q41" s="190" t="s">
        <v>85</v>
      </c>
      <c r="R41" s="190" t="s">
        <v>85</v>
      </c>
      <c r="S41" s="192"/>
      <c r="T41" s="48">
        <f>COUNTIF(D42:R42,"&gt;0")</f>
        <v>11</v>
      </c>
      <c r="U41" s="49">
        <f>T41+T43</f>
        <v>20</v>
      </c>
      <c r="V41" s="50"/>
      <c r="W41" s="50"/>
      <c r="X41" s="50"/>
      <c r="Y41" s="50"/>
      <c r="Z41" s="50"/>
      <c r="AA41" s="50"/>
      <c r="AB41" s="674"/>
      <c r="AC41" s="254"/>
      <c r="AD41" s="70"/>
      <c r="AE41" s="70"/>
    </row>
    <row r="42" spans="1:31" ht="13.5" customHeight="1" thickBot="1">
      <c r="A42" s="694"/>
      <c r="B42" s="696"/>
      <c r="C42" s="704"/>
      <c r="D42" s="195">
        <v>8</v>
      </c>
      <c r="E42" s="195">
        <v>8</v>
      </c>
      <c r="F42" s="196">
        <v>8</v>
      </c>
      <c r="G42" s="119"/>
      <c r="H42" s="119"/>
      <c r="I42" s="195">
        <v>8.25</v>
      </c>
      <c r="J42" s="195">
        <v>8.25</v>
      </c>
      <c r="K42" s="195">
        <v>8.25</v>
      </c>
      <c r="L42" s="195">
        <v>8.25</v>
      </c>
      <c r="M42" s="196">
        <v>7</v>
      </c>
      <c r="N42" s="119"/>
      <c r="O42" s="119"/>
      <c r="P42" s="195">
        <v>8.25</v>
      </c>
      <c r="Q42" s="197">
        <v>8.25</v>
      </c>
      <c r="R42" s="197">
        <v>8.25</v>
      </c>
      <c r="S42" s="52"/>
      <c r="T42" s="121">
        <f>SUM(D42:R42)</f>
        <v>88.75</v>
      </c>
      <c r="U42" s="53"/>
      <c r="V42" s="54"/>
      <c r="W42" s="54"/>
      <c r="X42" s="54"/>
      <c r="Y42" s="54"/>
      <c r="Z42" s="54"/>
      <c r="AA42" s="54"/>
      <c r="AB42" s="53"/>
      <c r="AC42" s="73"/>
      <c r="AD42" s="73"/>
      <c r="AE42" s="73"/>
    </row>
    <row r="43" spans="1:31" ht="13.5" customHeight="1" thickBot="1">
      <c r="A43" s="694"/>
      <c r="B43" s="697"/>
      <c r="C43" s="704"/>
      <c r="D43" s="190" t="s">
        <v>85</v>
      </c>
      <c r="E43" s="190" t="s">
        <v>85</v>
      </c>
      <c r="F43" s="191" t="s">
        <v>84</v>
      </c>
      <c r="G43" s="191" t="s">
        <v>84</v>
      </c>
      <c r="H43" s="190" t="s">
        <v>85</v>
      </c>
      <c r="I43" s="190" t="s">
        <v>85</v>
      </c>
      <c r="J43" s="190" t="s">
        <v>85</v>
      </c>
      <c r="K43" s="191" t="s">
        <v>84</v>
      </c>
      <c r="L43" s="190" t="s">
        <v>85</v>
      </c>
      <c r="M43" s="191" t="s">
        <v>84</v>
      </c>
      <c r="N43" s="191" t="s">
        <v>84</v>
      </c>
      <c r="O43" s="190" t="s">
        <v>85</v>
      </c>
      <c r="P43" s="190" t="s">
        <v>85</v>
      </c>
      <c r="Q43" s="190" t="s">
        <v>85</v>
      </c>
      <c r="R43" s="52"/>
      <c r="S43" s="52"/>
      <c r="T43" s="49">
        <f>COUNTIF(D44:S44,"&gt;0")</f>
        <v>9</v>
      </c>
      <c r="U43" s="121">
        <f>T42+T44</f>
        <v>159</v>
      </c>
      <c r="V43" s="54"/>
      <c r="W43" s="54"/>
      <c r="X43" s="54"/>
      <c r="Y43" s="54"/>
      <c r="Z43" s="54"/>
      <c r="AA43" s="54"/>
      <c r="AB43" s="53"/>
      <c r="AC43" s="73"/>
      <c r="AD43" s="73"/>
      <c r="AE43" s="73"/>
    </row>
    <row r="44" spans="1:31" ht="13.5" customHeight="1" thickBot="1">
      <c r="A44" s="695"/>
      <c r="B44" s="698"/>
      <c r="C44" s="704"/>
      <c r="D44" s="204">
        <v>8.25</v>
      </c>
      <c r="E44" s="205">
        <v>7</v>
      </c>
      <c r="F44" s="206"/>
      <c r="G44" s="206"/>
      <c r="H44" s="204">
        <v>8.25</v>
      </c>
      <c r="I44" s="204">
        <v>8.25</v>
      </c>
      <c r="J44" s="205">
        <v>7.25</v>
      </c>
      <c r="K44" s="677"/>
      <c r="L44" s="207">
        <v>7.25</v>
      </c>
      <c r="M44" s="206"/>
      <c r="N44" s="206"/>
      <c r="O44" s="204">
        <v>8</v>
      </c>
      <c r="P44" s="204">
        <v>8</v>
      </c>
      <c r="Q44" s="204">
        <v>8</v>
      </c>
      <c r="R44" s="208"/>
      <c r="S44" s="208"/>
      <c r="T44" s="122">
        <f>SUM(D44:S44)</f>
        <v>70.25</v>
      </c>
      <c r="U44" s="60"/>
      <c r="V44" s="61"/>
      <c r="W44" s="61"/>
      <c r="X44" s="61"/>
      <c r="Y44" s="61"/>
      <c r="Z44" s="61"/>
      <c r="AA44" s="61"/>
      <c r="AB44" s="60"/>
      <c r="AC44" s="74"/>
      <c r="AD44" s="74"/>
      <c r="AE44" s="74"/>
    </row>
    <row r="45" spans="1:31" ht="13.5" customHeight="1" thickBot="1">
      <c r="A45" s="693">
        <v>7</v>
      </c>
      <c r="B45" s="184"/>
      <c r="C45" s="704"/>
      <c r="D45" s="190" t="s">
        <v>85</v>
      </c>
      <c r="E45" s="190" t="s">
        <v>85</v>
      </c>
      <c r="F45" s="190" t="s">
        <v>85</v>
      </c>
      <c r="G45" s="191" t="s">
        <v>84</v>
      </c>
      <c r="H45" s="191" t="s">
        <v>84</v>
      </c>
      <c r="I45" s="190" t="s">
        <v>85</v>
      </c>
      <c r="J45" s="190" t="s">
        <v>85</v>
      </c>
      <c r="K45" s="190" t="s">
        <v>85</v>
      </c>
      <c r="L45" s="190" t="s">
        <v>85</v>
      </c>
      <c r="M45" s="190" t="s">
        <v>85</v>
      </c>
      <c r="N45" s="191" t="s">
        <v>84</v>
      </c>
      <c r="O45" s="191" t="s">
        <v>84</v>
      </c>
      <c r="P45" s="190" t="s">
        <v>85</v>
      </c>
      <c r="Q45" s="190" t="s">
        <v>85</v>
      </c>
      <c r="R45" s="190" t="s">
        <v>85</v>
      </c>
      <c r="S45" s="192"/>
      <c r="T45" s="48">
        <f>COUNTIF(D46:R46,"&gt;0")</f>
        <v>11</v>
      </c>
      <c r="U45" s="49">
        <f>T45+T47</f>
        <v>20</v>
      </c>
      <c r="V45" s="54"/>
      <c r="W45" s="54"/>
      <c r="X45" s="54"/>
      <c r="Y45" s="54"/>
      <c r="Z45" s="54"/>
      <c r="AA45" s="54"/>
      <c r="AB45" s="674"/>
      <c r="AC45" s="254"/>
      <c r="AD45" s="70"/>
      <c r="AE45" s="161"/>
    </row>
    <row r="46" spans="1:31" ht="13.5" customHeight="1" thickBot="1">
      <c r="A46" s="694"/>
      <c r="B46" s="696"/>
      <c r="C46" s="704"/>
      <c r="D46" s="195">
        <v>8</v>
      </c>
      <c r="E46" s="195">
        <v>8</v>
      </c>
      <c r="F46" s="196">
        <v>8</v>
      </c>
      <c r="G46" s="119"/>
      <c r="H46" s="119"/>
      <c r="I46" s="195">
        <v>8.25</v>
      </c>
      <c r="J46" s="195">
        <v>8.25</v>
      </c>
      <c r="K46" s="195">
        <v>8.25</v>
      </c>
      <c r="L46" s="195">
        <v>8.25</v>
      </c>
      <c r="M46" s="196">
        <v>7</v>
      </c>
      <c r="N46" s="119"/>
      <c r="O46" s="119"/>
      <c r="P46" s="195">
        <v>8.25</v>
      </c>
      <c r="Q46" s="197">
        <v>8.25</v>
      </c>
      <c r="R46" s="197">
        <v>8.25</v>
      </c>
      <c r="S46" s="52"/>
      <c r="T46" s="121">
        <f>SUM(D46:R46)</f>
        <v>88.75</v>
      </c>
      <c r="U46" s="53"/>
      <c r="V46" s="54"/>
      <c r="W46" s="54"/>
      <c r="X46" s="54"/>
      <c r="Y46" s="54"/>
      <c r="Z46" s="54"/>
      <c r="AA46" s="54"/>
      <c r="AB46" s="53"/>
      <c r="AC46" s="73"/>
      <c r="AD46" s="73"/>
      <c r="AE46" s="73"/>
    </row>
    <row r="47" spans="1:31" ht="13.5" customHeight="1" thickBot="1">
      <c r="A47" s="694"/>
      <c r="B47" s="697"/>
      <c r="C47" s="704"/>
      <c r="D47" s="190" t="s">
        <v>85</v>
      </c>
      <c r="E47" s="190" t="s">
        <v>85</v>
      </c>
      <c r="F47" s="191" t="s">
        <v>84</v>
      </c>
      <c r="G47" s="191" t="s">
        <v>84</v>
      </c>
      <c r="H47" s="190" t="s">
        <v>85</v>
      </c>
      <c r="I47" s="190" t="s">
        <v>85</v>
      </c>
      <c r="J47" s="190" t="s">
        <v>85</v>
      </c>
      <c r="K47" s="191" t="s">
        <v>84</v>
      </c>
      <c r="L47" s="190" t="s">
        <v>85</v>
      </c>
      <c r="M47" s="191" t="s">
        <v>84</v>
      </c>
      <c r="N47" s="191" t="s">
        <v>84</v>
      </c>
      <c r="O47" s="190" t="s">
        <v>85</v>
      </c>
      <c r="P47" s="190" t="s">
        <v>85</v>
      </c>
      <c r="Q47" s="190" t="s">
        <v>85</v>
      </c>
      <c r="R47" s="52"/>
      <c r="S47" s="52"/>
      <c r="T47" s="49">
        <f>COUNTIF(D48:S48,"&gt;0")</f>
        <v>9</v>
      </c>
      <c r="U47" s="121">
        <f>T46+T48</f>
        <v>159</v>
      </c>
      <c r="V47" s="54"/>
      <c r="W47" s="54"/>
      <c r="X47" s="54"/>
      <c r="Y47" s="54"/>
      <c r="Z47" s="54"/>
      <c r="AA47" s="54"/>
      <c r="AB47" s="53"/>
      <c r="AC47" s="73"/>
      <c r="AD47" s="73"/>
      <c r="AE47" s="73"/>
    </row>
    <row r="48" spans="1:31" ht="13.5" customHeight="1" thickBot="1">
      <c r="A48" s="695"/>
      <c r="B48" s="698"/>
      <c r="C48" s="704"/>
      <c r="D48" s="204">
        <v>8.25</v>
      </c>
      <c r="E48" s="205">
        <v>7</v>
      </c>
      <c r="F48" s="206"/>
      <c r="G48" s="206"/>
      <c r="H48" s="204">
        <v>8.25</v>
      </c>
      <c r="I48" s="204">
        <v>8.25</v>
      </c>
      <c r="J48" s="205">
        <v>7.25</v>
      </c>
      <c r="K48" s="677"/>
      <c r="L48" s="207">
        <v>7.25</v>
      </c>
      <c r="M48" s="206"/>
      <c r="N48" s="206"/>
      <c r="O48" s="204">
        <v>8</v>
      </c>
      <c r="P48" s="204">
        <v>8</v>
      </c>
      <c r="Q48" s="204">
        <v>8</v>
      </c>
      <c r="R48" s="208"/>
      <c r="S48" s="208"/>
      <c r="T48" s="122">
        <f>SUM(D48:S48)</f>
        <v>70.25</v>
      </c>
      <c r="U48" s="60"/>
      <c r="V48" s="61"/>
      <c r="W48" s="61"/>
      <c r="X48" s="61"/>
      <c r="Y48" s="61"/>
      <c r="Z48" s="61"/>
      <c r="AA48" s="61"/>
      <c r="AB48" s="60"/>
      <c r="AC48" s="74"/>
      <c r="AD48" s="74"/>
      <c r="AE48" s="74"/>
    </row>
    <row r="49" spans="1:31" ht="13.5" customHeight="1" thickBot="1">
      <c r="A49" s="693">
        <f>A45+1</f>
        <v>8</v>
      </c>
      <c r="B49" s="184"/>
      <c r="C49" s="704"/>
      <c r="D49" s="190" t="s">
        <v>85</v>
      </c>
      <c r="E49" s="190" t="s">
        <v>85</v>
      </c>
      <c r="F49" s="190" t="s">
        <v>85</v>
      </c>
      <c r="G49" s="191" t="s">
        <v>84</v>
      </c>
      <c r="H49" s="191" t="s">
        <v>84</v>
      </c>
      <c r="I49" s="190" t="s">
        <v>85</v>
      </c>
      <c r="J49" s="190" t="s">
        <v>85</v>
      </c>
      <c r="K49" s="190" t="s">
        <v>85</v>
      </c>
      <c r="L49" s="190" t="s">
        <v>85</v>
      </c>
      <c r="M49" s="190" t="s">
        <v>85</v>
      </c>
      <c r="N49" s="191" t="s">
        <v>84</v>
      </c>
      <c r="O49" s="191" t="s">
        <v>84</v>
      </c>
      <c r="P49" s="190" t="s">
        <v>85</v>
      </c>
      <c r="Q49" s="190" t="s">
        <v>85</v>
      </c>
      <c r="R49" s="190" t="s">
        <v>85</v>
      </c>
      <c r="S49" s="192"/>
      <c r="T49" s="48">
        <f>COUNTIF(D50:R50,"&gt;0")</f>
        <v>11</v>
      </c>
      <c r="U49" s="49">
        <f>T49+T51</f>
        <v>20</v>
      </c>
      <c r="V49" s="50"/>
      <c r="W49" s="50"/>
      <c r="X49" s="50"/>
      <c r="Y49" s="50"/>
      <c r="Z49" s="50"/>
      <c r="AA49" s="50"/>
      <c r="AB49" s="674"/>
      <c r="AC49" s="254"/>
      <c r="AD49" s="70"/>
      <c r="AE49" s="70"/>
    </row>
    <row r="50" spans="1:31" ht="13.5" customHeight="1" thickBot="1">
      <c r="A50" s="694"/>
      <c r="B50" s="696"/>
      <c r="C50" s="704"/>
      <c r="D50" s="195">
        <v>8</v>
      </c>
      <c r="E50" s="195">
        <v>8</v>
      </c>
      <c r="F50" s="196">
        <v>8</v>
      </c>
      <c r="G50" s="119"/>
      <c r="H50" s="119"/>
      <c r="I50" s="195">
        <v>8.25</v>
      </c>
      <c r="J50" s="195">
        <v>8.25</v>
      </c>
      <c r="K50" s="195">
        <v>8.25</v>
      </c>
      <c r="L50" s="195">
        <v>8.25</v>
      </c>
      <c r="M50" s="196">
        <v>7</v>
      </c>
      <c r="N50" s="119"/>
      <c r="O50" s="119"/>
      <c r="P50" s="195">
        <v>8.25</v>
      </c>
      <c r="Q50" s="197">
        <v>8.25</v>
      </c>
      <c r="R50" s="197">
        <v>8.25</v>
      </c>
      <c r="S50" s="52"/>
      <c r="T50" s="121">
        <f>SUM(D50:R50)</f>
        <v>88.75</v>
      </c>
      <c r="U50" s="53"/>
      <c r="V50" s="54"/>
      <c r="W50" s="54"/>
      <c r="X50" s="54"/>
      <c r="Y50" s="54"/>
      <c r="Z50" s="54"/>
      <c r="AA50" s="54"/>
      <c r="AB50" s="53"/>
      <c r="AC50" s="73"/>
      <c r="AD50" s="73"/>
      <c r="AE50" s="73"/>
    </row>
    <row r="51" spans="1:31" ht="13.5" customHeight="1" thickBot="1">
      <c r="A51" s="694"/>
      <c r="B51" s="697"/>
      <c r="C51" s="704"/>
      <c r="D51" s="190" t="s">
        <v>85</v>
      </c>
      <c r="E51" s="190" t="s">
        <v>85</v>
      </c>
      <c r="F51" s="191" t="s">
        <v>84</v>
      </c>
      <c r="G51" s="191" t="s">
        <v>84</v>
      </c>
      <c r="H51" s="190" t="s">
        <v>85</v>
      </c>
      <c r="I51" s="190" t="s">
        <v>85</v>
      </c>
      <c r="J51" s="190" t="s">
        <v>85</v>
      </c>
      <c r="K51" s="191" t="s">
        <v>84</v>
      </c>
      <c r="L51" s="190" t="s">
        <v>85</v>
      </c>
      <c r="M51" s="191" t="s">
        <v>84</v>
      </c>
      <c r="N51" s="191" t="s">
        <v>84</v>
      </c>
      <c r="O51" s="190" t="s">
        <v>85</v>
      </c>
      <c r="P51" s="190" t="s">
        <v>85</v>
      </c>
      <c r="Q51" s="190" t="s">
        <v>85</v>
      </c>
      <c r="R51" s="52"/>
      <c r="S51" s="52"/>
      <c r="T51" s="49">
        <f>COUNTIF(D52:S52,"&gt;0")</f>
        <v>9</v>
      </c>
      <c r="U51" s="121">
        <f>T50+T52</f>
        <v>159</v>
      </c>
      <c r="V51" s="54"/>
      <c r="W51" s="54"/>
      <c r="X51" s="54"/>
      <c r="Y51" s="54"/>
      <c r="Z51" s="54"/>
      <c r="AA51" s="54"/>
      <c r="AB51" s="53"/>
      <c r="AC51" s="73"/>
      <c r="AD51" s="73"/>
      <c r="AE51" s="73"/>
    </row>
    <row r="52" spans="1:31" ht="13.5" customHeight="1" thickBot="1">
      <c r="A52" s="695"/>
      <c r="B52" s="698"/>
      <c r="C52" s="704"/>
      <c r="D52" s="204">
        <v>8.25</v>
      </c>
      <c r="E52" s="205">
        <v>7</v>
      </c>
      <c r="F52" s="206"/>
      <c r="G52" s="206"/>
      <c r="H52" s="204">
        <v>8.25</v>
      </c>
      <c r="I52" s="204">
        <v>8.25</v>
      </c>
      <c r="J52" s="205">
        <v>7.25</v>
      </c>
      <c r="K52" s="677"/>
      <c r="L52" s="207">
        <v>7.25</v>
      </c>
      <c r="M52" s="206"/>
      <c r="N52" s="206"/>
      <c r="O52" s="204">
        <v>8</v>
      </c>
      <c r="P52" s="204">
        <v>8</v>
      </c>
      <c r="Q52" s="204">
        <v>8</v>
      </c>
      <c r="R52" s="208"/>
      <c r="S52" s="208"/>
      <c r="T52" s="122">
        <f>SUM(D52:S52)</f>
        <v>70.25</v>
      </c>
      <c r="U52" s="60"/>
      <c r="V52" s="61"/>
      <c r="W52" s="61"/>
      <c r="X52" s="61"/>
      <c r="Y52" s="61"/>
      <c r="Z52" s="61"/>
      <c r="AA52" s="61"/>
      <c r="AB52" s="60"/>
      <c r="AC52" s="74"/>
      <c r="AD52" s="74"/>
      <c r="AE52" s="74"/>
    </row>
    <row r="53" spans="1:31" ht="13.5" customHeight="1" thickBot="1">
      <c r="A53" s="693">
        <f>A49+1</f>
        <v>9</v>
      </c>
      <c r="B53" s="184"/>
      <c r="C53" s="704"/>
      <c r="D53" s="190" t="s">
        <v>85</v>
      </c>
      <c r="E53" s="190" t="s">
        <v>85</v>
      </c>
      <c r="F53" s="190" t="s">
        <v>85</v>
      </c>
      <c r="G53" s="191" t="s">
        <v>84</v>
      </c>
      <c r="H53" s="191" t="s">
        <v>84</v>
      </c>
      <c r="I53" s="190" t="s">
        <v>85</v>
      </c>
      <c r="J53" s="190" t="s">
        <v>85</v>
      </c>
      <c r="K53" s="190" t="s">
        <v>85</v>
      </c>
      <c r="L53" s="190" t="s">
        <v>85</v>
      </c>
      <c r="M53" s="190" t="s">
        <v>85</v>
      </c>
      <c r="N53" s="191" t="s">
        <v>84</v>
      </c>
      <c r="O53" s="191" t="s">
        <v>84</v>
      </c>
      <c r="P53" s="190" t="s">
        <v>85</v>
      </c>
      <c r="Q53" s="190" t="s">
        <v>85</v>
      </c>
      <c r="R53" s="190" t="s">
        <v>85</v>
      </c>
      <c r="S53" s="192"/>
      <c r="T53" s="48">
        <f>COUNTIF(D54:R54,"&gt;0")</f>
        <v>11</v>
      </c>
      <c r="U53" s="49">
        <f>T53+T55</f>
        <v>20</v>
      </c>
      <c r="V53" s="50"/>
      <c r="W53" s="50"/>
      <c r="X53" s="50"/>
      <c r="Y53" s="50"/>
      <c r="Z53" s="50"/>
      <c r="AA53" s="50"/>
      <c r="AB53" s="674"/>
      <c r="AC53" s="254"/>
      <c r="AD53" s="70"/>
      <c r="AE53" s="70"/>
    </row>
    <row r="54" spans="1:31" ht="13.5" customHeight="1" thickBot="1">
      <c r="A54" s="694"/>
      <c r="B54" s="696"/>
      <c r="C54" s="704"/>
      <c r="D54" s="195">
        <v>8</v>
      </c>
      <c r="E54" s="195">
        <v>8</v>
      </c>
      <c r="F54" s="196">
        <v>8</v>
      </c>
      <c r="G54" s="119"/>
      <c r="H54" s="119"/>
      <c r="I54" s="195">
        <v>8.25</v>
      </c>
      <c r="J54" s="195">
        <v>8.25</v>
      </c>
      <c r="K54" s="195">
        <v>8.25</v>
      </c>
      <c r="L54" s="195">
        <v>8.25</v>
      </c>
      <c r="M54" s="196">
        <v>7</v>
      </c>
      <c r="N54" s="119"/>
      <c r="O54" s="119"/>
      <c r="P54" s="195">
        <v>8.25</v>
      </c>
      <c r="Q54" s="197">
        <v>8.25</v>
      </c>
      <c r="R54" s="197">
        <v>8.25</v>
      </c>
      <c r="S54" s="52"/>
      <c r="T54" s="121">
        <f>SUM(D54:R54)</f>
        <v>88.75</v>
      </c>
      <c r="U54" s="53"/>
      <c r="V54" s="54"/>
      <c r="W54" s="54"/>
      <c r="X54" s="54"/>
      <c r="Y54" s="54"/>
      <c r="Z54" s="54"/>
      <c r="AA54" s="54"/>
      <c r="AB54" s="53"/>
      <c r="AC54" s="73"/>
      <c r="AD54" s="73"/>
      <c r="AE54" s="73"/>
    </row>
    <row r="55" spans="1:31" ht="13.5" customHeight="1" thickBot="1">
      <c r="A55" s="694"/>
      <c r="B55" s="697"/>
      <c r="C55" s="704"/>
      <c r="D55" s="190" t="s">
        <v>85</v>
      </c>
      <c r="E55" s="190" t="s">
        <v>85</v>
      </c>
      <c r="F55" s="191" t="s">
        <v>84</v>
      </c>
      <c r="G55" s="191" t="s">
        <v>84</v>
      </c>
      <c r="H55" s="190" t="s">
        <v>85</v>
      </c>
      <c r="I55" s="190" t="s">
        <v>85</v>
      </c>
      <c r="J55" s="190" t="s">
        <v>85</v>
      </c>
      <c r="K55" s="191" t="s">
        <v>84</v>
      </c>
      <c r="L55" s="190" t="s">
        <v>85</v>
      </c>
      <c r="M55" s="191" t="s">
        <v>84</v>
      </c>
      <c r="N55" s="191" t="s">
        <v>84</v>
      </c>
      <c r="O55" s="190" t="s">
        <v>85</v>
      </c>
      <c r="P55" s="190" t="s">
        <v>85</v>
      </c>
      <c r="Q55" s="190" t="s">
        <v>85</v>
      </c>
      <c r="R55" s="52"/>
      <c r="S55" s="52"/>
      <c r="T55" s="49">
        <f>COUNTIF(D56:S56,"&gt;0")</f>
        <v>9</v>
      </c>
      <c r="U55" s="121">
        <f>T54+T56</f>
        <v>159</v>
      </c>
      <c r="V55" s="54"/>
      <c r="W55" s="54"/>
      <c r="X55" s="54"/>
      <c r="Y55" s="54"/>
      <c r="Z55" s="54"/>
      <c r="AA55" s="54"/>
      <c r="AB55" s="53"/>
      <c r="AC55" s="73"/>
      <c r="AD55" s="73"/>
      <c r="AE55" s="73"/>
    </row>
    <row r="56" spans="1:31" ht="13.5" customHeight="1" thickBot="1">
      <c r="A56" s="695"/>
      <c r="B56" s="698"/>
      <c r="C56" s="704"/>
      <c r="D56" s="204">
        <v>8.25</v>
      </c>
      <c r="E56" s="205">
        <v>7</v>
      </c>
      <c r="F56" s="206"/>
      <c r="G56" s="206"/>
      <c r="H56" s="204">
        <v>8.25</v>
      </c>
      <c r="I56" s="204">
        <v>8.25</v>
      </c>
      <c r="J56" s="205">
        <v>7.25</v>
      </c>
      <c r="K56" s="677"/>
      <c r="L56" s="207">
        <v>7.25</v>
      </c>
      <c r="M56" s="206"/>
      <c r="N56" s="206"/>
      <c r="O56" s="204">
        <v>8</v>
      </c>
      <c r="P56" s="204">
        <v>8</v>
      </c>
      <c r="Q56" s="204">
        <v>8</v>
      </c>
      <c r="R56" s="208"/>
      <c r="S56" s="208"/>
      <c r="T56" s="122">
        <f>SUM(D56:S56)</f>
        <v>70.25</v>
      </c>
      <c r="U56" s="60"/>
      <c r="V56" s="61"/>
      <c r="W56" s="61"/>
      <c r="X56" s="61"/>
      <c r="Y56" s="61"/>
      <c r="Z56" s="61"/>
      <c r="AA56" s="61"/>
      <c r="AB56" s="60"/>
      <c r="AC56" s="74"/>
      <c r="AD56" s="74"/>
      <c r="AE56" s="74"/>
    </row>
    <row r="57" spans="1:31" ht="13.5" customHeight="1" thickBot="1">
      <c r="A57" s="693">
        <f>A53+1</f>
        <v>10</v>
      </c>
      <c r="B57" s="184"/>
      <c r="C57" s="704"/>
      <c r="D57" s="190" t="s">
        <v>85</v>
      </c>
      <c r="E57" s="190" t="s">
        <v>85</v>
      </c>
      <c r="F57" s="190" t="s">
        <v>85</v>
      </c>
      <c r="G57" s="191" t="s">
        <v>84</v>
      </c>
      <c r="H57" s="191" t="s">
        <v>84</v>
      </c>
      <c r="I57" s="190" t="s">
        <v>85</v>
      </c>
      <c r="J57" s="190" t="s">
        <v>85</v>
      </c>
      <c r="K57" s="190" t="s">
        <v>85</v>
      </c>
      <c r="L57" s="190" t="s">
        <v>85</v>
      </c>
      <c r="M57" s="190" t="s">
        <v>85</v>
      </c>
      <c r="N57" s="191" t="s">
        <v>84</v>
      </c>
      <c r="O57" s="191" t="s">
        <v>84</v>
      </c>
      <c r="P57" s="190" t="s">
        <v>85</v>
      </c>
      <c r="Q57" s="190" t="s">
        <v>85</v>
      </c>
      <c r="R57" s="190" t="s">
        <v>85</v>
      </c>
      <c r="S57" s="192"/>
      <c r="T57" s="48">
        <f>COUNTIF(D58:R58,"&gt;0")</f>
        <v>11</v>
      </c>
      <c r="U57" s="49">
        <f>T57+T59</f>
        <v>20</v>
      </c>
      <c r="V57" s="50"/>
      <c r="W57" s="50"/>
      <c r="X57" s="50"/>
      <c r="Y57" s="50"/>
      <c r="Z57" s="50"/>
      <c r="AA57" s="50"/>
      <c r="AB57" s="674"/>
      <c r="AC57" s="254"/>
      <c r="AD57" s="70"/>
      <c r="AE57" s="70"/>
    </row>
    <row r="58" spans="1:31" ht="13.5" customHeight="1" thickBot="1">
      <c r="A58" s="694"/>
      <c r="B58" s="696" t="s">
        <v>57</v>
      </c>
      <c r="C58" s="704"/>
      <c r="D58" s="195">
        <v>8</v>
      </c>
      <c r="E58" s="195">
        <v>8</v>
      </c>
      <c r="F58" s="196">
        <v>8</v>
      </c>
      <c r="G58" s="119"/>
      <c r="H58" s="119"/>
      <c r="I58" s="195">
        <v>8.25</v>
      </c>
      <c r="J58" s="195">
        <v>8.25</v>
      </c>
      <c r="K58" s="195">
        <v>8.25</v>
      </c>
      <c r="L58" s="195">
        <v>8.25</v>
      </c>
      <c r="M58" s="196">
        <v>7</v>
      </c>
      <c r="N58" s="119"/>
      <c r="O58" s="119"/>
      <c r="P58" s="195">
        <v>8.25</v>
      </c>
      <c r="Q58" s="197">
        <v>8.25</v>
      </c>
      <c r="R58" s="197">
        <v>8.25</v>
      </c>
      <c r="S58" s="52"/>
      <c r="T58" s="121">
        <f>SUM(D58:R58)</f>
        <v>88.75</v>
      </c>
      <c r="U58" s="53"/>
      <c r="V58" s="54"/>
      <c r="W58" s="54"/>
      <c r="X58" s="54"/>
      <c r="Y58" s="54"/>
      <c r="Z58" s="54"/>
      <c r="AA58" s="54"/>
      <c r="AB58" s="53"/>
      <c r="AC58" s="73"/>
      <c r="AD58" s="73"/>
      <c r="AE58" s="73"/>
    </row>
    <row r="59" spans="1:31" ht="13.5" customHeight="1" thickBot="1">
      <c r="A59" s="694"/>
      <c r="B59" s="697"/>
      <c r="C59" s="704"/>
      <c r="D59" s="190" t="s">
        <v>85</v>
      </c>
      <c r="E59" s="190" t="s">
        <v>85</v>
      </c>
      <c r="F59" s="191" t="s">
        <v>84</v>
      </c>
      <c r="G59" s="191" t="s">
        <v>84</v>
      </c>
      <c r="H59" s="190" t="s">
        <v>85</v>
      </c>
      <c r="I59" s="190" t="s">
        <v>85</v>
      </c>
      <c r="J59" s="190" t="s">
        <v>85</v>
      </c>
      <c r="K59" s="191" t="s">
        <v>84</v>
      </c>
      <c r="L59" s="190" t="s">
        <v>85</v>
      </c>
      <c r="M59" s="191" t="s">
        <v>84</v>
      </c>
      <c r="N59" s="191" t="s">
        <v>84</v>
      </c>
      <c r="O59" s="190" t="s">
        <v>85</v>
      </c>
      <c r="P59" s="190" t="s">
        <v>85</v>
      </c>
      <c r="Q59" s="190" t="s">
        <v>85</v>
      </c>
      <c r="R59" s="52"/>
      <c r="S59" s="52"/>
      <c r="T59" s="49">
        <f>COUNTIF(D60:S60,"&gt;0")</f>
        <v>9</v>
      </c>
      <c r="U59" s="121">
        <f>T58+T60</f>
        <v>159</v>
      </c>
      <c r="V59" s="54"/>
      <c r="W59" s="54"/>
      <c r="X59" s="54"/>
      <c r="Y59" s="54"/>
      <c r="Z59" s="54"/>
      <c r="AA59" s="54"/>
      <c r="AB59" s="53"/>
      <c r="AC59" s="73"/>
      <c r="AD59" s="73"/>
      <c r="AE59" s="73"/>
    </row>
    <row r="60" spans="1:31" ht="13.5" customHeight="1" thickBot="1">
      <c r="A60" s="695"/>
      <c r="B60" s="698"/>
      <c r="C60" s="704"/>
      <c r="D60" s="204">
        <v>8.25</v>
      </c>
      <c r="E60" s="205">
        <v>7</v>
      </c>
      <c r="F60" s="206"/>
      <c r="G60" s="206"/>
      <c r="H60" s="204">
        <v>8.25</v>
      </c>
      <c r="I60" s="204">
        <v>8.25</v>
      </c>
      <c r="J60" s="205">
        <v>7.25</v>
      </c>
      <c r="K60" s="677"/>
      <c r="L60" s="207">
        <v>7.25</v>
      </c>
      <c r="M60" s="206"/>
      <c r="N60" s="206"/>
      <c r="O60" s="204">
        <v>8</v>
      </c>
      <c r="P60" s="204">
        <v>8</v>
      </c>
      <c r="Q60" s="204">
        <v>8</v>
      </c>
      <c r="R60" s="208"/>
      <c r="S60" s="208"/>
      <c r="T60" s="122">
        <f>SUM(D60:S60)</f>
        <v>70.25</v>
      </c>
      <c r="U60" s="60"/>
      <c r="V60" s="61"/>
      <c r="W60" s="61"/>
      <c r="X60" s="61"/>
      <c r="Y60" s="61"/>
      <c r="Z60" s="61"/>
      <c r="AA60" s="61"/>
      <c r="AB60" s="60"/>
      <c r="AC60" s="74"/>
      <c r="AD60" s="74"/>
      <c r="AE60" s="74"/>
    </row>
    <row r="61" spans="1:31" ht="13.5" customHeight="1" thickBot="1">
      <c r="A61" s="693">
        <f>A57+1</f>
        <v>11</v>
      </c>
      <c r="B61" s="184"/>
      <c r="C61" s="704"/>
      <c r="D61" s="190" t="s">
        <v>85</v>
      </c>
      <c r="E61" s="190" t="s">
        <v>85</v>
      </c>
      <c r="F61" s="190" t="s">
        <v>85</v>
      </c>
      <c r="G61" s="191" t="s">
        <v>84</v>
      </c>
      <c r="H61" s="191" t="s">
        <v>84</v>
      </c>
      <c r="I61" s="190" t="s">
        <v>85</v>
      </c>
      <c r="J61" s="190" t="s">
        <v>85</v>
      </c>
      <c r="K61" s="190" t="s">
        <v>85</v>
      </c>
      <c r="L61" s="190" t="s">
        <v>85</v>
      </c>
      <c r="M61" s="190" t="s">
        <v>85</v>
      </c>
      <c r="N61" s="191" t="s">
        <v>84</v>
      </c>
      <c r="O61" s="191" t="s">
        <v>84</v>
      </c>
      <c r="P61" s="190" t="s">
        <v>85</v>
      </c>
      <c r="Q61" s="190" t="s">
        <v>85</v>
      </c>
      <c r="R61" s="190" t="s">
        <v>85</v>
      </c>
      <c r="S61" s="192"/>
      <c r="T61" s="48">
        <f>COUNTIF(D62:R62,"&gt;0")</f>
        <v>11</v>
      </c>
      <c r="U61" s="49">
        <f>T61+T63</f>
        <v>20</v>
      </c>
      <c r="V61" s="50"/>
      <c r="W61" s="50"/>
      <c r="X61" s="50"/>
      <c r="Y61" s="50"/>
      <c r="Z61" s="50"/>
      <c r="AA61" s="50"/>
      <c r="AB61" s="674"/>
      <c r="AC61" s="254"/>
      <c r="AD61" s="70"/>
      <c r="AE61" s="70"/>
    </row>
    <row r="62" spans="1:31" ht="13.5" customHeight="1" thickBot="1">
      <c r="A62" s="694"/>
      <c r="B62" s="696"/>
      <c r="C62" s="704"/>
      <c r="D62" s="195">
        <v>8</v>
      </c>
      <c r="E62" s="195">
        <v>8</v>
      </c>
      <c r="F62" s="196">
        <v>8</v>
      </c>
      <c r="G62" s="119"/>
      <c r="H62" s="119"/>
      <c r="I62" s="195">
        <v>8.25</v>
      </c>
      <c r="J62" s="195">
        <v>8.25</v>
      </c>
      <c r="K62" s="195">
        <v>8.25</v>
      </c>
      <c r="L62" s="195">
        <v>8.25</v>
      </c>
      <c r="M62" s="196">
        <v>7</v>
      </c>
      <c r="N62" s="119"/>
      <c r="O62" s="119"/>
      <c r="P62" s="195">
        <v>8.25</v>
      </c>
      <c r="Q62" s="197">
        <v>8.25</v>
      </c>
      <c r="R62" s="197">
        <v>8.25</v>
      </c>
      <c r="S62" s="52"/>
      <c r="T62" s="121">
        <f>SUM(D62:R62)</f>
        <v>88.75</v>
      </c>
      <c r="U62" s="53"/>
      <c r="V62" s="54"/>
      <c r="W62" s="54"/>
      <c r="X62" s="54"/>
      <c r="Y62" s="54"/>
      <c r="Z62" s="54"/>
      <c r="AA62" s="54"/>
      <c r="AB62" s="53"/>
      <c r="AC62" s="73"/>
      <c r="AD62" s="73"/>
      <c r="AE62" s="73"/>
    </row>
    <row r="63" spans="1:31" ht="13.5" customHeight="1" thickBot="1">
      <c r="A63" s="694"/>
      <c r="B63" s="697"/>
      <c r="C63" s="704"/>
      <c r="D63" s="190" t="s">
        <v>85</v>
      </c>
      <c r="E63" s="190" t="s">
        <v>85</v>
      </c>
      <c r="F63" s="191" t="s">
        <v>84</v>
      </c>
      <c r="G63" s="191" t="s">
        <v>84</v>
      </c>
      <c r="H63" s="190" t="s">
        <v>85</v>
      </c>
      <c r="I63" s="190" t="s">
        <v>85</v>
      </c>
      <c r="J63" s="190" t="s">
        <v>85</v>
      </c>
      <c r="K63" s="191" t="s">
        <v>84</v>
      </c>
      <c r="L63" s="190" t="s">
        <v>85</v>
      </c>
      <c r="M63" s="191" t="s">
        <v>84</v>
      </c>
      <c r="N63" s="191" t="s">
        <v>84</v>
      </c>
      <c r="O63" s="190" t="s">
        <v>85</v>
      </c>
      <c r="P63" s="190" t="s">
        <v>85</v>
      </c>
      <c r="Q63" s="190" t="s">
        <v>85</v>
      </c>
      <c r="R63" s="52"/>
      <c r="S63" s="52"/>
      <c r="T63" s="49">
        <f>COUNTIF(D64:S64,"&gt;0")</f>
        <v>9</v>
      </c>
      <c r="U63" s="121">
        <f>T62+T64</f>
        <v>159</v>
      </c>
      <c r="V63" s="54"/>
      <c r="W63" s="54"/>
      <c r="X63" s="54"/>
      <c r="Y63" s="54"/>
      <c r="Z63" s="54"/>
      <c r="AA63" s="54"/>
      <c r="AB63" s="53"/>
      <c r="AC63" s="73"/>
      <c r="AD63" s="73"/>
      <c r="AE63" s="73"/>
    </row>
    <row r="64" spans="1:31" ht="13.5" customHeight="1" thickBot="1">
      <c r="A64" s="695"/>
      <c r="B64" s="698"/>
      <c r="C64" s="704"/>
      <c r="D64" s="204">
        <v>8.25</v>
      </c>
      <c r="E64" s="205">
        <v>7</v>
      </c>
      <c r="F64" s="206"/>
      <c r="G64" s="206"/>
      <c r="H64" s="204">
        <v>8.25</v>
      </c>
      <c r="I64" s="204">
        <v>8.25</v>
      </c>
      <c r="J64" s="205">
        <v>7.25</v>
      </c>
      <c r="K64" s="677"/>
      <c r="L64" s="207">
        <v>7.25</v>
      </c>
      <c r="M64" s="206"/>
      <c r="N64" s="206"/>
      <c r="O64" s="204">
        <v>8</v>
      </c>
      <c r="P64" s="204">
        <v>8</v>
      </c>
      <c r="Q64" s="204">
        <v>8</v>
      </c>
      <c r="R64" s="208"/>
      <c r="S64" s="208"/>
      <c r="T64" s="122">
        <f>SUM(D64:S64)</f>
        <v>70.25</v>
      </c>
      <c r="U64" s="60"/>
      <c r="V64" s="61"/>
      <c r="W64" s="61"/>
      <c r="X64" s="61"/>
      <c r="Y64" s="61"/>
      <c r="Z64" s="61"/>
      <c r="AA64" s="61"/>
      <c r="AB64" s="60"/>
      <c r="AC64" s="74"/>
      <c r="AD64" s="74"/>
      <c r="AE64" s="74"/>
    </row>
    <row r="65" spans="1:31" ht="13.5" customHeight="1" thickBot="1">
      <c r="A65" s="693">
        <f>A61+1</f>
        <v>12</v>
      </c>
      <c r="B65" s="184"/>
      <c r="C65" s="704"/>
      <c r="D65" s="190" t="s">
        <v>85</v>
      </c>
      <c r="E65" s="190" t="s">
        <v>85</v>
      </c>
      <c r="F65" s="190" t="s">
        <v>85</v>
      </c>
      <c r="G65" s="191" t="s">
        <v>84</v>
      </c>
      <c r="H65" s="191" t="s">
        <v>84</v>
      </c>
      <c r="I65" s="190" t="s">
        <v>85</v>
      </c>
      <c r="J65" s="190" t="s">
        <v>85</v>
      </c>
      <c r="K65" s="190" t="s">
        <v>85</v>
      </c>
      <c r="L65" s="190" t="s">
        <v>85</v>
      </c>
      <c r="M65" s="190" t="s">
        <v>85</v>
      </c>
      <c r="N65" s="191" t="s">
        <v>84</v>
      </c>
      <c r="O65" s="191" t="s">
        <v>84</v>
      </c>
      <c r="P65" s="190" t="s">
        <v>85</v>
      </c>
      <c r="Q65" s="190" t="s">
        <v>85</v>
      </c>
      <c r="R65" s="190" t="s">
        <v>85</v>
      </c>
      <c r="S65" s="192"/>
      <c r="T65" s="48">
        <f>COUNTIF(D66:R66,"&gt;0")</f>
        <v>11</v>
      </c>
      <c r="U65" s="49">
        <f>T65+T67</f>
        <v>20</v>
      </c>
      <c r="V65" s="50"/>
      <c r="W65" s="50"/>
      <c r="X65" s="50"/>
      <c r="Y65" s="50"/>
      <c r="Z65" s="50"/>
      <c r="AA65" s="50"/>
      <c r="AB65" s="674"/>
      <c r="AC65" s="254"/>
      <c r="AD65" s="70"/>
      <c r="AE65" s="70"/>
    </row>
    <row r="66" spans="1:31" ht="13.5" customHeight="1" thickBot="1">
      <c r="A66" s="694"/>
      <c r="B66" s="696"/>
      <c r="C66" s="704"/>
      <c r="D66" s="195">
        <v>8</v>
      </c>
      <c r="E66" s="195">
        <v>8</v>
      </c>
      <c r="F66" s="196">
        <v>8</v>
      </c>
      <c r="G66" s="119"/>
      <c r="H66" s="119"/>
      <c r="I66" s="195">
        <v>8.25</v>
      </c>
      <c r="J66" s="195">
        <v>8.25</v>
      </c>
      <c r="K66" s="195">
        <v>8.25</v>
      </c>
      <c r="L66" s="195">
        <v>8.25</v>
      </c>
      <c r="M66" s="196">
        <v>7</v>
      </c>
      <c r="N66" s="119"/>
      <c r="O66" s="119"/>
      <c r="P66" s="195">
        <v>8.25</v>
      </c>
      <c r="Q66" s="197">
        <v>8.25</v>
      </c>
      <c r="R66" s="197">
        <v>8.25</v>
      </c>
      <c r="S66" s="52"/>
      <c r="T66" s="121">
        <f>SUM(D66:R66)</f>
        <v>88.75</v>
      </c>
      <c r="U66" s="53"/>
      <c r="V66" s="54"/>
      <c r="W66" s="54"/>
      <c r="X66" s="54"/>
      <c r="Y66" s="54"/>
      <c r="Z66" s="54"/>
      <c r="AA66" s="54"/>
      <c r="AB66" s="53"/>
      <c r="AC66" s="73"/>
      <c r="AD66" s="73"/>
      <c r="AE66" s="73"/>
    </row>
    <row r="67" spans="1:31" ht="13.5" customHeight="1" thickBot="1">
      <c r="A67" s="694"/>
      <c r="B67" s="697"/>
      <c r="C67" s="704"/>
      <c r="D67" s="190" t="s">
        <v>85</v>
      </c>
      <c r="E67" s="190" t="s">
        <v>85</v>
      </c>
      <c r="F67" s="191" t="s">
        <v>84</v>
      </c>
      <c r="G67" s="191" t="s">
        <v>84</v>
      </c>
      <c r="H67" s="190" t="s">
        <v>85</v>
      </c>
      <c r="I67" s="190" t="s">
        <v>85</v>
      </c>
      <c r="J67" s="190" t="s">
        <v>85</v>
      </c>
      <c r="K67" s="191" t="s">
        <v>84</v>
      </c>
      <c r="L67" s="190" t="s">
        <v>85</v>
      </c>
      <c r="M67" s="191" t="s">
        <v>84</v>
      </c>
      <c r="N67" s="191" t="s">
        <v>84</v>
      </c>
      <c r="O67" s="190" t="s">
        <v>85</v>
      </c>
      <c r="P67" s="190" t="s">
        <v>85</v>
      </c>
      <c r="Q67" s="190" t="s">
        <v>85</v>
      </c>
      <c r="R67" s="52"/>
      <c r="S67" s="52"/>
      <c r="T67" s="49">
        <f>COUNTIF(D68:S68,"&gt;0")</f>
        <v>9</v>
      </c>
      <c r="U67" s="121">
        <f>T66+T68</f>
        <v>159</v>
      </c>
      <c r="V67" s="54"/>
      <c r="W67" s="54"/>
      <c r="X67" s="54"/>
      <c r="Y67" s="54"/>
      <c r="Z67" s="54"/>
      <c r="AA67" s="54"/>
      <c r="AB67" s="53"/>
      <c r="AC67" s="73"/>
      <c r="AD67" s="73"/>
      <c r="AE67" s="73"/>
    </row>
    <row r="68" spans="1:31" ht="13.5" customHeight="1" thickBot="1">
      <c r="A68" s="695"/>
      <c r="B68" s="698"/>
      <c r="C68" s="704"/>
      <c r="D68" s="204">
        <v>8.25</v>
      </c>
      <c r="E68" s="205">
        <v>7</v>
      </c>
      <c r="F68" s="206"/>
      <c r="G68" s="206"/>
      <c r="H68" s="204">
        <v>8.25</v>
      </c>
      <c r="I68" s="204">
        <v>8.25</v>
      </c>
      <c r="J68" s="205">
        <v>7.25</v>
      </c>
      <c r="K68" s="677"/>
      <c r="L68" s="207">
        <v>7.25</v>
      </c>
      <c r="M68" s="206"/>
      <c r="N68" s="206"/>
      <c r="O68" s="204">
        <v>8</v>
      </c>
      <c r="P68" s="204">
        <v>8</v>
      </c>
      <c r="Q68" s="204">
        <v>8</v>
      </c>
      <c r="R68" s="208"/>
      <c r="S68" s="208"/>
      <c r="T68" s="122">
        <f>SUM(D68:S68)</f>
        <v>70.25</v>
      </c>
      <c r="U68" s="60"/>
      <c r="V68" s="61"/>
      <c r="W68" s="61"/>
      <c r="X68" s="61"/>
      <c r="Y68" s="61"/>
      <c r="Z68" s="61"/>
      <c r="AA68" s="61"/>
      <c r="AB68" s="60"/>
      <c r="AC68" s="74"/>
      <c r="AD68" s="74"/>
      <c r="AE68" s="74"/>
    </row>
    <row r="69" spans="1:31" ht="13.5" customHeight="1" thickBot="1">
      <c r="A69" s="693">
        <f>A65+1</f>
        <v>13</v>
      </c>
      <c r="B69" s="184"/>
      <c r="C69" s="704"/>
      <c r="D69" s="190" t="s">
        <v>85</v>
      </c>
      <c r="E69" s="190" t="s">
        <v>85</v>
      </c>
      <c r="F69" s="190" t="s">
        <v>85</v>
      </c>
      <c r="G69" s="191" t="s">
        <v>84</v>
      </c>
      <c r="H69" s="191" t="s">
        <v>84</v>
      </c>
      <c r="I69" s="190" t="s">
        <v>85</v>
      </c>
      <c r="J69" s="190" t="s">
        <v>85</v>
      </c>
      <c r="K69" s="190" t="s">
        <v>85</v>
      </c>
      <c r="L69" s="190" t="s">
        <v>85</v>
      </c>
      <c r="M69" s="190" t="s">
        <v>85</v>
      </c>
      <c r="N69" s="191" t="s">
        <v>84</v>
      </c>
      <c r="O69" s="191" t="s">
        <v>84</v>
      </c>
      <c r="P69" s="190" t="s">
        <v>85</v>
      </c>
      <c r="Q69" s="190" t="s">
        <v>85</v>
      </c>
      <c r="R69" s="190" t="s">
        <v>85</v>
      </c>
      <c r="S69" s="192"/>
      <c r="T69" s="48">
        <f>COUNTIF(D70:R70,"&gt;0")</f>
        <v>11</v>
      </c>
      <c r="U69" s="49">
        <f>T69+T71</f>
        <v>20</v>
      </c>
      <c r="V69" s="50"/>
      <c r="W69" s="50"/>
      <c r="X69" s="50"/>
      <c r="Y69" s="50"/>
      <c r="Z69" s="50"/>
      <c r="AA69" s="50"/>
      <c r="AB69" s="674"/>
      <c r="AC69" s="254"/>
      <c r="AD69" s="70"/>
      <c r="AE69" s="70"/>
    </row>
    <row r="70" spans="1:31" ht="13.5" customHeight="1" thickBot="1">
      <c r="A70" s="694"/>
      <c r="B70" s="696"/>
      <c r="C70" s="704"/>
      <c r="D70" s="195">
        <v>8</v>
      </c>
      <c r="E70" s="195">
        <v>8</v>
      </c>
      <c r="F70" s="196">
        <v>8</v>
      </c>
      <c r="G70" s="119"/>
      <c r="H70" s="119"/>
      <c r="I70" s="195">
        <v>8.25</v>
      </c>
      <c r="J70" s="195">
        <v>8.25</v>
      </c>
      <c r="K70" s="195">
        <v>8.25</v>
      </c>
      <c r="L70" s="195">
        <v>8.25</v>
      </c>
      <c r="M70" s="196">
        <v>7</v>
      </c>
      <c r="N70" s="119"/>
      <c r="O70" s="119"/>
      <c r="P70" s="195">
        <v>8.25</v>
      </c>
      <c r="Q70" s="197">
        <v>8.25</v>
      </c>
      <c r="R70" s="197">
        <v>8.25</v>
      </c>
      <c r="S70" s="52"/>
      <c r="T70" s="121">
        <f>SUM(D70:R70)</f>
        <v>88.75</v>
      </c>
      <c r="U70" s="53"/>
      <c r="V70" s="54"/>
      <c r="W70" s="54"/>
      <c r="X70" s="54"/>
      <c r="Y70" s="54"/>
      <c r="Z70" s="54"/>
      <c r="AA70" s="54"/>
      <c r="AB70" s="53"/>
      <c r="AC70" s="73"/>
      <c r="AD70" s="73"/>
      <c r="AE70" s="73"/>
    </row>
    <row r="71" spans="1:31" ht="13.5" customHeight="1" thickBot="1">
      <c r="A71" s="694"/>
      <c r="B71" s="697"/>
      <c r="C71" s="704"/>
      <c r="D71" s="190" t="s">
        <v>85</v>
      </c>
      <c r="E71" s="190" t="s">
        <v>85</v>
      </c>
      <c r="F71" s="191" t="s">
        <v>84</v>
      </c>
      <c r="G71" s="191" t="s">
        <v>84</v>
      </c>
      <c r="H71" s="190" t="s">
        <v>85</v>
      </c>
      <c r="I71" s="190" t="s">
        <v>85</v>
      </c>
      <c r="J71" s="190" t="s">
        <v>85</v>
      </c>
      <c r="K71" s="191" t="s">
        <v>84</v>
      </c>
      <c r="L71" s="190" t="s">
        <v>85</v>
      </c>
      <c r="M71" s="191" t="s">
        <v>84</v>
      </c>
      <c r="N71" s="191" t="s">
        <v>84</v>
      </c>
      <c r="O71" s="190" t="s">
        <v>85</v>
      </c>
      <c r="P71" s="190" t="s">
        <v>85</v>
      </c>
      <c r="Q71" s="190" t="s">
        <v>85</v>
      </c>
      <c r="R71" s="52"/>
      <c r="S71" s="52"/>
      <c r="T71" s="49">
        <f>COUNTIF(D72:S72,"&gt;0")</f>
        <v>9</v>
      </c>
      <c r="U71" s="121">
        <f>T70+T72</f>
        <v>159</v>
      </c>
      <c r="V71" s="54"/>
      <c r="W71" s="54"/>
      <c r="X71" s="54"/>
      <c r="Y71" s="54"/>
      <c r="Z71" s="54"/>
      <c r="AA71" s="54"/>
      <c r="AB71" s="53"/>
      <c r="AC71" s="73"/>
      <c r="AD71" s="73"/>
      <c r="AE71" s="73"/>
    </row>
    <row r="72" spans="1:31" ht="13.5" customHeight="1" thickBot="1">
      <c r="A72" s="695"/>
      <c r="B72" s="698"/>
      <c r="C72" s="704"/>
      <c r="D72" s="204">
        <v>8.25</v>
      </c>
      <c r="E72" s="205">
        <v>7</v>
      </c>
      <c r="F72" s="206"/>
      <c r="G72" s="206"/>
      <c r="H72" s="204">
        <v>8.25</v>
      </c>
      <c r="I72" s="204">
        <v>8.25</v>
      </c>
      <c r="J72" s="205">
        <v>7.25</v>
      </c>
      <c r="K72" s="677"/>
      <c r="L72" s="207">
        <v>7.25</v>
      </c>
      <c r="M72" s="206"/>
      <c r="N72" s="206"/>
      <c r="O72" s="204">
        <v>8</v>
      </c>
      <c r="P72" s="204">
        <v>8</v>
      </c>
      <c r="Q72" s="204">
        <v>8</v>
      </c>
      <c r="R72" s="208"/>
      <c r="S72" s="208"/>
      <c r="T72" s="122">
        <f>SUM(D72:S72)</f>
        <v>70.25</v>
      </c>
      <c r="U72" s="60"/>
      <c r="V72" s="61"/>
      <c r="W72" s="61"/>
      <c r="X72" s="61"/>
      <c r="Y72" s="61"/>
      <c r="Z72" s="61"/>
      <c r="AA72" s="61"/>
      <c r="AB72" s="60"/>
      <c r="AC72" s="74"/>
      <c r="AD72" s="74"/>
      <c r="AE72" s="74"/>
    </row>
    <row r="73" spans="1:31" ht="13.5" customHeight="1" thickBot="1">
      <c r="A73" s="693">
        <f>A69+1</f>
        <v>14</v>
      </c>
      <c r="B73" s="184"/>
      <c r="C73" s="704"/>
      <c r="D73" s="190" t="s">
        <v>85</v>
      </c>
      <c r="E73" s="190" t="s">
        <v>85</v>
      </c>
      <c r="F73" s="190" t="s">
        <v>85</v>
      </c>
      <c r="G73" s="191" t="s">
        <v>84</v>
      </c>
      <c r="H73" s="191" t="s">
        <v>84</v>
      </c>
      <c r="I73" s="190" t="s">
        <v>85</v>
      </c>
      <c r="J73" s="190" t="s">
        <v>85</v>
      </c>
      <c r="K73" s="190" t="s">
        <v>85</v>
      </c>
      <c r="L73" s="190" t="s">
        <v>85</v>
      </c>
      <c r="M73" s="190" t="s">
        <v>85</v>
      </c>
      <c r="N73" s="191" t="s">
        <v>84</v>
      </c>
      <c r="O73" s="191" t="s">
        <v>84</v>
      </c>
      <c r="P73" s="190" t="s">
        <v>85</v>
      </c>
      <c r="Q73" s="190" t="s">
        <v>85</v>
      </c>
      <c r="R73" s="190" t="s">
        <v>85</v>
      </c>
      <c r="S73" s="192"/>
      <c r="T73" s="48">
        <f>COUNTIF(D74:R74,"&gt;0")</f>
        <v>11</v>
      </c>
      <c r="U73" s="49">
        <f>T73+T75</f>
        <v>20</v>
      </c>
      <c r="V73" s="50"/>
      <c r="W73" s="50"/>
      <c r="X73" s="50"/>
      <c r="Y73" s="50"/>
      <c r="Z73" s="50"/>
      <c r="AA73" s="50"/>
      <c r="AB73" s="674"/>
      <c r="AC73" s="254"/>
      <c r="AD73" s="70"/>
      <c r="AE73" s="70"/>
    </row>
    <row r="74" spans="1:31" ht="13.5" customHeight="1" thickBot="1">
      <c r="A74" s="694"/>
      <c r="B74" s="696"/>
      <c r="C74" s="704"/>
      <c r="D74" s="195">
        <v>8</v>
      </c>
      <c r="E74" s="195">
        <v>8</v>
      </c>
      <c r="F74" s="196">
        <v>8</v>
      </c>
      <c r="G74" s="119"/>
      <c r="H74" s="119"/>
      <c r="I74" s="195">
        <v>8.25</v>
      </c>
      <c r="J74" s="195">
        <v>8.25</v>
      </c>
      <c r="K74" s="195">
        <v>8.25</v>
      </c>
      <c r="L74" s="195">
        <v>8.25</v>
      </c>
      <c r="M74" s="196">
        <v>7</v>
      </c>
      <c r="N74" s="119"/>
      <c r="O74" s="119"/>
      <c r="P74" s="195">
        <v>8.25</v>
      </c>
      <c r="Q74" s="197">
        <v>8.25</v>
      </c>
      <c r="R74" s="197">
        <v>8.25</v>
      </c>
      <c r="S74" s="52"/>
      <c r="T74" s="121">
        <f>SUM(D74:R74)</f>
        <v>88.75</v>
      </c>
      <c r="U74" s="53"/>
      <c r="V74" s="54"/>
      <c r="W74" s="54"/>
      <c r="X74" s="54"/>
      <c r="Y74" s="54"/>
      <c r="Z74" s="54"/>
      <c r="AA74" s="54"/>
      <c r="AB74" s="53"/>
      <c r="AC74" s="73"/>
      <c r="AD74" s="73"/>
      <c r="AE74" s="73"/>
    </row>
    <row r="75" spans="1:31" ht="13.5" customHeight="1" thickBot="1">
      <c r="A75" s="694"/>
      <c r="B75" s="697"/>
      <c r="C75" s="704"/>
      <c r="D75" s="190" t="s">
        <v>85</v>
      </c>
      <c r="E75" s="190" t="s">
        <v>85</v>
      </c>
      <c r="F75" s="191" t="s">
        <v>84</v>
      </c>
      <c r="G75" s="191" t="s">
        <v>84</v>
      </c>
      <c r="H75" s="190" t="s">
        <v>85</v>
      </c>
      <c r="I75" s="190" t="s">
        <v>85</v>
      </c>
      <c r="J75" s="190" t="s">
        <v>85</v>
      </c>
      <c r="K75" s="191" t="s">
        <v>84</v>
      </c>
      <c r="L75" s="190" t="s">
        <v>85</v>
      </c>
      <c r="M75" s="191" t="s">
        <v>84</v>
      </c>
      <c r="N75" s="191" t="s">
        <v>84</v>
      </c>
      <c r="O75" s="190" t="s">
        <v>85</v>
      </c>
      <c r="P75" s="190" t="s">
        <v>85</v>
      </c>
      <c r="Q75" s="190" t="s">
        <v>85</v>
      </c>
      <c r="R75" s="52"/>
      <c r="S75" s="52"/>
      <c r="T75" s="49">
        <f>COUNTIF(D76:S76,"&gt;0")</f>
        <v>9</v>
      </c>
      <c r="U75" s="121">
        <f>T74+T76</f>
        <v>159</v>
      </c>
      <c r="V75" s="54"/>
      <c r="W75" s="54"/>
      <c r="X75" s="54"/>
      <c r="Y75" s="54"/>
      <c r="Z75" s="54"/>
      <c r="AA75" s="54"/>
      <c r="AB75" s="53"/>
      <c r="AC75" s="73"/>
      <c r="AD75" s="73"/>
      <c r="AE75" s="73"/>
    </row>
    <row r="76" spans="1:31" ht="13.5" customHeight="1" thickBot="1">
      <c r="A76" s="695"/>
      <c r="B76" s="698"/>
      <c r="C76" s="704"/>
      <c r="D76" s="204">
        <v>8.25</v>
      </c>
      <c r="E76" s="205">
        <v>7</v>
      </c>
      <c r="F76" s="206"/>
      <c r="G76" s="206"/>
      <c r="H76" s="204">
        <v>8.25</v>
      </c>
      <c r="I76" s="204">
        <v>8.25</v>
      </c>
      <c r="J76" s="205">
        <v>7.25</v>
      </c>
      <c r="K76" s="677"/>
      <c r="L76" s="207">
        <v>7.25</v>
      </c>
      <c r="M76" s="206"/>
      <c r="N76" s="206"/>
      <c r="O76" s="204">
        <v>8</v>
      </c>
      <c r="P76" s="204">
        <v>8</v>
      </c>
      <c r="Q76" s="204">
        <v>8</v>
      </c>
      <c r="R76" s="208"/>
      <c r="S76" s="208"/>
      <c r="T76" s="122">
        <f>SUM(D76:S76)</f>
        <v>70.25</v>
      </c>
      <c r="U76" s="60"/>
      <c r="V76" s="61"/>
      <c r="W76" s="61"/>
      <c r="X76" s="61"/>
      <c r="Y76" s="61"/>
      <c r="Z76" s="61"/>
      <c r="AA76" s="61"/>
      <c r="AB76" s="60"/>
      <c r="AC76" s="74"/>
      <c r="AD76" s="74"/>
      <c r="AE76" s="74"/>
    </row>
    <row r="77" spans="1:31" ht="13.5" customHeight="1" thickBot="1">
      <c r="A77" s="693">
        <f>A73+1</f>
        <v>15</v>
      </c>
      <c r="B77" s="184"/>
      <c r="C77" s="704"/>
      <c r="D77" s="667" t="s">
        <v>257</v>
      </c>
      <c r="E77" s="668" t="s">
        <v>257</v>
      </c>
      <c r="F77" s="668" t="s">
        <v>257</v>
      </c>
      <c r="G77" s="668" t="s">
        <v>257</v>
      </c>
      <c r="H77" s="668" t="s">
        <v>257</v>
      </c>
      <c r="I77" s="668" t="s">
        <v>257</v>
      </c>
      <c r="J77" s="668" t="s">
        <v>257</v>
      </c>
      <c r="K77" s="668" t="s">
        <v>257</v>
      </c>
      <c r="L77" s="668" t="s">
        <v>257</v>
      </c>
      <c r="M77" s="668" t="s">
        <v>257</v>
      </c>
      <c r="N77" s="668" t="s">
        <v>257</v>
      </c>
      <c r="O77" s="668" t="s">
        <v>257</v>
      </c>
      <c r="P77" s="668" t="s">
        <v>257</v>
      </c>
      <c r="Q77" s="668" t="s">
        <v>257</v>
      </c>
      <c r="R77" s="668" t="s">
        <v>257</v>
      </c>
      <c r="S77" s="47"/>
      <c r="T77" s="48">
        <f>COUNTIF(D78:R78,"&gt;0")</f>
        <v>0</v>
      </c>
      <c r="U77" s="49">
        <f>T77+T79</f>
        <v>0</v>
      </c>
      <c r="V77" s="50"/>
      <c r="W77" s="50"/>
      <c r="X77" s="50"/>
      <c r="Y77" s="50"/>
      <c r="Z77" s="50"/>
      <c r="AA77" s="50"/>
      <c r="AB77" s="674"/>
      <c r="AC77" s="254"/>
      <c r="AD77" s="70"/>
      <c r="AE77" s="70"/>
    </row>
    <row r="78" spans="1:31" ht="13.5" customHeight="1" thickBot="1">
      <c r="A78" s="694"/>
      <c r="B78" s="696" t="s">
        <v>183</v>
      </c>
      <c r="C78" s="704"/>
      <c r="D78" s="65" t="s">
        <v>21</v>
      </c>
      <c r="E78" s="65" t="s">
        <v>21</v>
      </c>
      <c r="F78" s="65" t="s">
        <v>21</v>
      </c>
      <c r="G78" s="65" t="s">
        <v>21</v>
      </c>
      <c r="H78" s="65" t="s">
        <v>21</v>
      </c>
      <c r="I78" s="65" t="s">
        <v>21</v>
      </c>
      <c r="J78" s="65" t="s">
        <v>21</v>
      </c>
      <c r="K78" s="65" t="s">
        <v>21</v>
      </c>
      <c r="L78" s="65" t="s">
        <v>21</v>
      </c>
      <c r="M78" s="65" t="s">
        <v>21</v>
      </c>
      <c r="N78" s="65" t="s">
        <v>21</v>
      </c>
      <c r="O78" s="65" t="s">
        <v>21</v>
      </c>
      <c r="P78" s="65" t="s">
        <v>21</v>
      </c>
      <c r="Q78" s="65" t="s">
        <v>21</v>
      </c>
      <c r="R78" s="65" t="s">
        <v>21</v>
      </c>
      <c r="S78" s="52"/>
      <c r="T78" s="121">
        <f>SUM(D78:R78)</f>
        <v>0</v>
      </c>
      <c r="U78" s="53"/>
      <c r="V78" s="54"/>
      <c r="W78" s="54"/>
      <c r="X78" s="54"/>
      <c r="Y78" s="54"/>
      <c r="Z78" s="54"/>
      <c r="AA78" s="54"/>
      <c r="AB78" s="53"/>
      <c r="AC78" s="73"/>
      <c r="AD78" s="73"/>
      <c r="AE78" s="73"/>
    </row>
    <row r="79" spans="1:31" ht="13.5" customHeight="1" thickBot="1">
      <c r="A79" s="694"/>
      <c r="B79" s="697" t="s">
        <v>29</v>
      </c>
      <c r="C79" s="704"/>
      <c r="D79" s="669" t="s">
        <v>257</v>
      </c>
      <c r="E79" s="669" t="s">
        <v>257</v>
      </c>
      <c r="F79" s="669" t="s">
        <v>257</v>
      </c>
      <c r="G79" s="669" t="s">
        <v>257</v>
      </c>
      <c r="H79" s="669" t="s">
        <v>257</v>
      </c>
      <c r="I79" s="669" t="s">
        <v>257</v>
      </c>
      <c r="J79" s="669" t="s">
        <v>257</v>
      </c>
      <c r="K79" s="669" t="s">
        <v>257</v>
      </c>
      <c r="L79" s="669" t="s">
        <v>257</v>
      </c>
      <c r="M79" s="669" t="s">
        <v>257</v>
      </c>
      <c r="N79" s="669" t="s">
        <v>257</v>
      </c>
      <c r="O79" s="669" t="s">
        <v>257</v>
      </c>
      <c r="P79" s="669" t="s">
        <v>257</v>
      </c>
      <c r="Q79" s="669" t="s">
        <v>257</v>
      </c>
      <c r="R79" s="52"/>
      <c r="S79" s="52"/>
      <c r="T79" s="49">
        <f>COUNTIF(D80:S80,"&gt;0")</f>
        <v>0</v>
      </c>
      <c r="U79" s="121">
        <f>T78+T80</f>
        <v>0</v>
      </c>
      <c r="V79" s="54"/>
      <c r="W79" s="54"/>
      <c r="X79" s="54"/>
      <c r="Y79" s="54"/>
      <c r="Z79" s="54"/>
      <c r="AA79" s="54"/>
      <c r="AB79" s="53"/>
      <c r="AC79" s="73"/>
      <c r="AD79" s="73"/>
      <c r="AE79" s="73"/>
    </row>
    <row r="80" spans="1:31" ht="13.5" customHeight="1" thickBot="1">
      <c r="A80" s="695"/>
      <c r="B80" s="698"/>
      <c r="C80" s="704"/>
      <c r="D80" s="57"/>
      <c r="E80" s="57"/>
      <c r="F80" s="57"/>
      <c r="G80" s="57"/>
      <c r="H80" s="57"/>
      <c r="I80" s="57"/>
      <c r="J80" s="57"/>
      <c r="K80" s="57"/>
      <c r="L80" s="57"/>
      <c r="M80" s="57"/>
      <c r="N80" s="57"/>
      <c r="O80" s="57"/>
      <c r="P80" s="57"/>
      <c r="Q80" s="57"/>
      <c r="R80" s="208"/>
      <c r="S80" s="208"/>
      <c r="T80" s="122">
        <f>SUM(D80:S80)</f>
        <v>0</v>
      </c>
      <c r="U80" s="60"/>
      <c r="V80" s="61"/>
      <c r="W80" s="61"/>
      <c r="X80" s="61"/>
      <c r="Y80" s="61"/>
      <c r="Z80" s="61"/>
      <c r="AA80" s="61"/>
      <c r="AB80" s="60"/>
      <c r="AC80" s="74"/>
      <c r="AD80" s="74"/>
      <c r="AE80" s="74"/>
    </row>
    <row r="81" spans="1:31" ht="13.5" customHeight="1" thickBot="1">
      <c r="A81" s="693">
        <v>16</v>
      </c>
      <c r="B81" s="184"/>
      <c r="C81" s="704"/>
      <c r="D81" s="153"/>
      <c r="E81" s="153"/>
      <c r="F81" s="153"/>
      <c r="G81" s="153"/>
      <c r="H81" s="153"/>
      <c r="I81" s="155"/>
      <c r="J81" s="153"/>
      <c r="K81" s="155"/>
      <c r="L81" s="155"/>
      <c r="M81" s="156"/>
      <c r="N81" s="156"/>
      <c r="O81" s="156"/>
      <c r="P81" s="156"/>
      <c r="Q81" s="155"/>
      <c r="R81" s="155"/>
      <c r="S81" s="47"/>
      <c r="T81" s="48">
        <f>COUNTIF(D82:R82,"&gt;0")</f>
        <v>0</v>
      </c>
      <c r="U81" s="49">
        <f>T81+T83</f>
        <v>0</v>
      </c>
      <c r="V81" s="50"/>
      <c r="W81" s="50"/>
      <c r="X81" s="50"/>
      <c r="Y81" s="50"/>
      <c r="Z81" s="50"/>
      <c r="AA81" s="50"/>
      <c r="AB81" s="674"/>
      <c r="AC81" s="254"/>
      <c r="AD81" s="70"/>
      <c r="AE81" s="161"/>
    </row>
    <row r="82" spans="1:31" ht="13.5" customHeight="1" thickBot="1">
      <c r="A82" s="694"/>
      <c r="B82" s="696"/>
      <c r="C82" s="704"/>
      <c r="D82" s="155"/>
      <c r="E82" s="155"/>
      <c r="F82" s="155"/>
      <c r="G82" s="155"/>
      <c r="H82" s="155"/>
      <c r="I82" s="155"/>
      <c r="J82" s="155"/>
      <c r="K82" s="155"/>
      <c r="L82" s="155"/>
      <c r="M82" s="156"/>
      <c r="N82" s="156"/>
      <c r="O82" s="156"/>
      <c r="P82" s="156"/>
      <c r="Q82" s="155"/>
      <c r="R82" s="155"/>
      <c r="S82" s="52"/>
      <c r="T82" s="121">
        <f>SUM(D82:R82)</f>
        <v>0</v>
      </c>
      <c r="U82" s="53"/>
      <c r="V82" s="54"/>
      <c r="W82" s="54"/>
      <c r="X82" s="54"/>
      <c r="Y82" s="54"/>
      <c r="Z82" s="54"/>
      <c r="AA82" s="54"/>
      <c r="AB82" s="53"/>
      <c r="AC82" s="73"/>
      <c r="AD82" s="73"/>
      <c r="AE82" s="73"/>
    </row>
    <row r="83" spans="1:31" ht="13.5" customHeight="1" thickBot="1">
      <c r="A83" s="694"/>
      <c r="B83" s="697"/>
      <c r="C83" s="704"/>
      <c r="D83" s="156"/>
      <c r="E83" s="156"/>
      <c r="F83" s="156"/>
      <c r="G83" s="156"/>
      <c r="H83" s="157"/>
      <c r="I83" s="155"/>
      <c r="J83" s="155"/>
      <c r="K83" s="156"/>
      <c r="L83" s="156"/>
      <c r="M83" s="156"/>
      <c r="N83" s="156"/>
      <c r="O83" s="157"/>
      <c r="P83" s="155"/>
      <c r="Q83" s="155"/>
      <c r="R83" s="52"/>
      <c r="S83" s="52"/>
      <c r="T83" s="49">
        <f>COUNTIF(D84:S84,"&gt;0")</f>
        <v>0</v>
      </c>
      <c r="U83" s="121">
        <f>T82+T84</f>
        <v>0</v>
      </c>
      <c r="V83" s="54"/>
      <c r="W83" s="54"/>
      <c r="X83" s="54"/>
      <c r="Y83" s="54"/>
      <c r="Z83" s="54"/>
      <c r="AA83" s="54"/>
      <c r="AB83" s="53"/>
      <c r="AC83" s="73"/>
      <c r="AD83" s="73"/>
      <c r="AE83" s="73"/>
    </row>
    <row r="84" spans="1:31" ht="13.5" customHeight="1" thickBot="1">
      <c r="A84" s="695"/>
      <c r="B84" s="698"/>
      <c r="C84" s="704"/>
      <c r="D84" s="57"/>
      <c r="E84" s="57"/>
      <c r="F84" s="57"/>
      <c r="G84" s="57"/>
      <c r="H84" s="57"/>
      <c r="I84" s="57"/>
      <c r="J84" s="57"/>
      <c r="K84" s="57"/>
      <c r="L84" s="57"/>
      <c r="M84" s="57"/>
      <c r="N84" s="57"/>
      <c r="O84" s="57"/>
      <c r="P84" s="57"/>
      <c r="Q84" s="57"/>
      <c r="R84" s="208"/>
      <c r="S84" s="208"/>
      <c r="T84" s="122">
        <f>SUM(D84:S84)</f>
        <v>0</v>
      </c>
      <c r="U84" s="60"/>
      <c r="V84" s="61"/>
      <c r="W84" s="61"/>
      <c r="X84" s="61"/>
      <c r="Y84" s="61"/>
      <c r="Z84" s="61"/>
      <c r="AA84" s="61"/>
      <c r="AB84" s="60"/>
      <c r="AC84" s="74"/>
      <c r="AD84" s="74"/>
      <c r="AE84" s="74"/>
    </row>
    <row r="85" spans="1:31" ht="13.5" customHeight="1" thickBot="1">
      <c r="A85" s="693">
        <f>A81+1</f>
        <v>17</v>
      </c>
      <c r="B85" s="184"/>
      <c r="C85" s="704"/>
      <c r="D85" s="153"/>
      <c r="E85" s="153"/>
      <c r="F85" s="153"/>
      <c r="G85" s="153"/>
      <c r="H85" s="153"/>
      <c r="I85" s="155"/>
      <c r="J85" s="153"/>
      <c r="K85" s="155"/>
      <c r="L85" s="155"/>
      <c r="M85" s="156"/>
      <c r="N85" s="156"/>
      <c r="O85" s="156"/>
      <c r="P85" s="156"/>
      <c r="Q85" s="155"/>
      <c r="R85" s="155"/>
      <c r="S85" s="47"/>
      <c r="T85" s="48">
        <f>COUNTIF(D86:R86,"&gt;0")</f>
        <v>0</v>
      </c>
      <c r="U85" s="49">
        <f>T85+T87</f>
        <v>0</v>
      </c>
      <c r="V85" s="50"/>
      <c r="W85" s="50"/>
      <c r="X85" s="50"/>
      <c r="Y85" s="50"/>
      <c r="Z85" s="50"/>
      <c r="AA85" s="50"/>
      <c r="AB85" s="674"/>
      <c r="AC85" s="254"/>
      <c r="AD85" s="70"/>
      <c r="AE85" s="70"/>
    </row>
    <row r="86" spans="1:31" ht="13.5" customHeight="1" thickBot="1">
      <c r="A86" s="694"/>
      <c r="B86" s="696"/>
      <c r="C86" s="704"/>
      <c r="D86" s="155"/>
      <c r="E86" s="155"/>
      <c r="F86" s="155"/>
      <c r="G86" s="155"/>
      <c r="H86" s="155"/>
      <c r="I86" s="155"/>
      <c r="J86" s="155"/>
      <c r="K86" s="155"/>
      <c r="L86" s="155"/>
      <c r="M86" s="156"/>
      <c r="N86" s="156"/>
      <c r="O86" s="156"/>
      <c r="P86" s="156"/>
      <c r="Q86" s="155"/>
      <c r="R86" s="155"/>
      <c r="S86" s="52"/>
      <c r="T86" s="121">
        <f>SUM(D86:R86)</f>
        <v>0</v>
      </c>
      <c r="U86" s="53"/>
      <c r="V86" s="54"/>
      <c r="W86" s="54"/>
      <c r="X86" s="54"/>
      <c r="Y86" s="54"/>
      <c r="Z86" s="54"/>
      <c r="AA86" s="54"/>
      <c r="AB86" s="53"/>
      <c r="AC86" s="73"/>
      <c r="AD86" s="73"/>
      <c r="AE86" s="73"/>
    </row>
    <row r="87" spans="1:31" ht="13.5" customHeight="1" thickBot="1">
      <c r="A87" s="694"/>
      <c r="B87" s="697"/>
      <c r="C87" s="704"/>
      <c r="D87" s="156"/>
      <c r="E87" s="156"/>
      <c r="F87" s="156"/>
      <c r="G87" s="156"/>
      <c r="H87" s="157"/>
      <c r="I87" s="155"/>
      <c r="J87" s="155"/>
      <c r="K87" s="156"/>
      <c r="L87" s="156"/>
      <c r="M87" s="156"/>
      <c r="N87" s="156"/>
      <c r="O87" s="157"/>
      <c r="P87" s="155"/>
      <c r="Q87" s="155"/>
      <c r="R87" s="52"/>
      <c r="S87" s="52"/>
      <c r="T87" s="49">
        <f>COUNTIF(D88:S88,"&gt;0")</f>
        <v>0</v>
      </c>
      <c r="U87" s="121">
        <f>T86+T88</f>
        <v>0</v>
      </c>
      <c r="V87" s="54"/>
      <c r="W87" s="54"/>
      <c r="X87" s="54"/>
      <c r="Y87" s="54"/>
      <c r="Z87" s="54"/>
      <c r="AA87" s="54"/>
      <c r="AB87" s="53"/>
      <c r="AC87" s="73"/>
      <c r="AD87" s="73"/>
      <c r="AE87" s="73"/>
    </row>
    <row r="88" spans="1:31" ht="13.5" customHeight="1" thickBot="1">
      <c r="A88" s="695"/>
      <c r="B88" s="698"/>
      <c r="C88" s="704"/>
      <c r="D88" s="57"/>
      <c r="E88" s="57"/>
      <c r="F88" s="57"/>
      <c r="G88" s="57"/>
      <c r="H88" s="57"/>
      <c r="I88" s="57"/>
      <c r="J88" s="57"/>
      <c r="K88" s="57"/>
      <c r="L88" s="57"/>
      <c r="M88" s="57"/>
      <c r="N88" s="57"/>
      <c r="O88" s="57"/>
      <c r="P88" s="57"/>
      <c r="Q88" s="57"/>
      <c r="R88" s="208"/>
      <c r="S88" s="208"/>
      <c r="T88" s="122">
        <f>SUM(D88:S88)</f>
        <v>0</v>
      </c>
      <c r="U88" s="60"/>
      <c r="V88" s="61"/>
      <c r="W88" s="61"/>
      <c r="X88" s="61"/>
      <c r="Y88" s="61"/>
      <c r="Z88" s="61"/>
      <c r="AA88" s="61"/>
      <c r="AB88" s="60"/>
      <c r="AC88" s="74"/>
      <c r="AD88" s="74"/>
      <c r="AE88" s="74"/>
    </row>
    <row r="89" spans="1:31" ht="13.5" customHeight="1" thickBot="1">
      <c r="A89" s="693">
        <f>A85+1</f>
        <v>18</v>
      </c>
      <c r="B89" s="184"/>
      <c r="C89" s="704"/>
      <c r="D89" s="153"/>
      <c r="E89" s="153"/>
      <c r="F89" s="153"/>
      <c r="G89" s="153"/>
      <c r="H89" s="153"/>
      <c r="I89" s="155"/>
      <c r="J89" s="153"/>
      <c r="K89" s="155"/>
      <c r="L89" s="155"/>
      <c r="M89" s="156"/>
      <c r="N89" s="156"/>
      <c r="O89" s="156"/>
      <c r="P89" s="156"/>
      <c r="Q89" s="155"/>
      <c r="R89" s="155"/>
      <c r="S89" s="47"/>
      <c r="T89" s="48">
        <f>COUNTIF(D90:R90,"&gt;0")</f>
        <v>0</v>
      </c>
      <c r="U89" s="49">
        <f>T89+T91</f>
        <v>0</v>
      </c>
      <c r="V89" s="50"/>
      <c r="W89" s="50"/>
      <c r="X89" s="50"/>
      <c r="Y89" s="50"/>
      <c r="Z89" s="50"/>
      <c r="AA89" s="50"/>
      <c r="AB89" s="674"/>
      <c r="AC89" s="254"/>
      <c r="AD89" s="70"/>
      <c r="AE89" s="70"/>
    </row>
    <row r="90" spans="1:31" ht="13.5" customHeight="1" thickBot="1">
      <c r="A90" s="694"/>
      <c r="B90" s="696"/>
      <c r="C90" s="704"/>
      <c r="D90" s="155"/>
      <c r="E90" s="155"/>
      <c r="F90" s="155"/>
      <c r="G90" s="155"/>
      <c r="H90" s="155"/>
      <c r="I90" s="155"/>
      <c r="J90" s="155"/>
      <c r="K90" s="155"/>
      <c r="L90" s="155"/>
      <c r="M90" s="156"/>
      <c r="N90" s="156"/>
      <c r="O90" s="156"/>
      <c r="P90" s="156"/>
      <c r="Q90" s="155"/>
      <c r="R90" s="155"/>
      <c r="S90" s="52"/>
      <c r="T90" s="121">
        <f>SUM(D90:R90)</f>
        <v>0</v>
      </c>
      <c r="U90" s="53"/>
      <c r="V90" s="54"/>
      <c r="W90" s="54"/>
      <c r="X90" s="54"/>
      <c r="Y90" s="54"/>
      <c r="Z90" s="54"/>
      <c r="AA90" s="54"/>
      <c r="AB90" s="53"/>
      <c r="AC90" s="73"/>
      <c r="AD90" s="73"/>
      <c r="AE90" s="73"/>
    </row>
    <row r="91" spans="1:31" ht="13.5" customHeight="1" thickBot="1">
      <c r="A91" s="694"/>
      <c r="B91" s="697"/>
      <c r="C91" s="704"/>
      <c r="D91" s="156"/>
      <c r="E91" s="156"/>
      <c r="F91" s="156"/>
      <c r="G91" s="156"/>
      <c r="H91" s="157"/>
      <c r="I91" s="155"/>
      <c r="J91" s="155"/>
      <c r="K91" s="156"/>
      <c r="L91" s="156"/>
      <c r="M91" s="156"/>
      <c r="N91" s="156"/>
      <c r="O91" s="157"/>
      <c r="P91" s="155"/>
      <c r="Q91" s="155"/>
      <c r="R91" s="52"/>
      <c r="S91" s="52"/>
      <c r="T91" s="49">
        <f>COUNTIF(D92:S92,"&gt;0")</f>
        <v>0</v>
      </c>
      <c r="U91" s="121">
        <f>T90+T92</f>
        <v>0</v>
      </c>
      <c r="V91" s="54"/>
      <c r="W91" s="54"/>
      <c r="X91" s="54"/>
      <c r="Y91" s="54"/>
      <c r="Z91" s="54"/>
      <c r="AA91" s="54"/>
      <c r="AB91" s="53"/>
      <c r="AC91" s="73"/>
      <c r="AD91" s="73"/>
      <c r="AE91" s="73"/>
    </row>
    <row r="92" spans="1:31" ht="13.5" customHeight="1" thickBot="1">
      <c r="A92" s="695"/>
      <c r="B92" s="698"/>
      <c r="C92" s="704"/>
      <c r="D92" s="57"/>
      <c r="E92" s="57"/>
      <c r="F92" s="57"/>
      <c r="G92" s="57"/>
      <c r="H92" s="57"/>
      <c r="I92" s="57"/>
      <c r="J92" s="57"/>
      <c r="K92" s="57"/>
      <c r="L92" s="57"/>
      <c r="M92" s="57"/>
      <c r="N92" s="57"/>
      <c r="O92" s="57"/>
      <c r="P92" s="57"/>
      <c r="Q92" s="57"/>
      <c r="R92" s="208"/>
      <c r="S92" s="208"/>
      <c r="T92" s="122">
        <f>SUM(D92:S92)</f>
        <v>0</v>
      </c>
      <c r="U92" s="60"/>
      <c r="V92" s="61"/>
      <c r="W92" s="61"/>
      <c r="X92" s="61"/>
      <c r="Y92" s="61"/>
      <c r="Z92" s="61"/>
      <c r="AA92" s="61"/>
      <c r="AB92" s="60"/>
      <c r="AC92" s="74"/>
      <c r="AD92" s="74"/>
      <c r="AE92" s="74"/>
    </row>
    <row r="93" spans="1:31" ht="13.5" customHeight="1" thickBot="1">
      <c r="A93" s="693">
        <f>A89+1</f>
        <v>19</v>
      </c>
      <c r="B93" s="184"/>
      <c r="C93" s="704"/>
      <c r="D93" s="153"/>
      <c r="E93" s="153"/>
      <c r="F93" s="153"/>
      <c r="G93" s="153"/>
      <c r="H93" s="153"/>
      <c r="I93" s="155"/>
      <c r="J93" s="153"/>
      <c r="K93" s="155"/>
      <c r="L93" s="155"/>
      <c r="M93" s="156"/>
      <c r="N93" s="156"/>
      <c r="O93" s="156"/>
      <c r="P93" s="156"/>
      <c r="Q93" s="155"/>
      <c r="R93" s="155"/>
      <c r="S93" s="47"/>
      <c r="T93" s="48">
        <f>COUNTIF(D94:R94,"&gt;0")</f>
        <v>0</v>
      </c>
      <c r="U93" s="49">
        <f>T93+T95</f>
        <v>0</v>
      </c>
      <c r="V93" s="50"/>
      <c r="W93" s="50"/>
      <c r="X93" s="50"/>
      <c r="Y93" s="50"/>
      <c r="Z93" s="50"/>
      <c r="AA93" s="50"/>
      <c r="AB93" s="674"/>
      <c r="AC93" s="254"/>
      <c r="AD93" s="70"/>
      <c r="AE93" s="70"/>
    </row>
    <row r="94" spans="1:31" ht="13.5" customHeight="1" thickBot="1">
      <c r="A94" s="694"/>
      <c r="B94" s="696"/>
      <c r="C94" s="704"/>
      <c r="D94" s="155"/>
      <c r="E94" s="155"/>
      <c r="F94" s="155"/>
      <c r="G94" s="155"/>
      <c r="H94" s="155"/>
      <c r="I94" s="155"/>
      <c r="J94" s="155"/>
      <c r="K94" s="155"/>
      <c r="L94" s="155"/>
      <c r="M94" s="156"/>
      <c r="N94" s="156"/>
      <c r="O94" s="156"/>
      <c r="P94" s="156"/>
      <c r="Q94" s="155"/>
      <c r="R94" s="155"/>
      <c r="S94" s="52"/>
      <c r="T94" s="121">
        <f>SUM(D94:R94)</f>
        <v>0</v>
      </c>
      <c r="U94" s="53"/>
      <c r="V94" s="54"/>
      <c r="W94" s="54"/>
      <c r="X94" s="54"/>
      <c r="Y94" s="54"/>
      <c r="Z94" s="54"/>
      <c r="AA94" s="54"/>
      <c r="AB94" s="53"/>
      <c r="AC94" s="73"/>
      <c r="AD94" s="73"/>
      <c r="AE94" s="73"/>
    </row>
    <row r="95" spans="1:31" ht="13.5" customHeight="1" thickBot="1">
      <c r="A95" s="694"/>
      <c r="B95" s="697"/>
      <c r="C95" s="704"/>
      <c r="D95" s="156"/>
      <c r="E95" s="156"/>
      <c r="F95" s="156"/>
      <c r="G95" s="156"/>
      <c r="H95" s="157"/>
      <c r="I95" s="155"/>
      <c r="J95" s="155"/>
      <c r="K95" s="156"/>
      <c r="L95" s="156"/>
      <c r="M95" s="156"/>
      <c r="N95" s="156"/>
      <c r="O95" s="157"/>
      <c r="P95" s="155"/>
      <c r="Q95" s="155"/>
      <c r="R95" s="52"/>
      <c r="S95" s="52"/>
      <c r="T95" s="49">
        <f>COUNTIF(D96:S96,"&gt;0")</f>
        <v>0</v>
      </c>
      <c r="U95" s="121">
        <f>T94+T96</f>
        <v>0</v>
      </c>
      <c r="V95" s="54"/>
      <c r="W95" s="54"/>
      <c r="X95" s="54"/>
      <c r="Y95" s="54"/>
      <c r="Z95" s="54"/>
      <c r="AA95" s="54"/>
      <c r="AB95" s="53"/>
      <c r="AC95" s="73"/>
      <c r="AD95" s="73"/>
      <c r="AE95" s="73"/>
    </row>
    <row r="96" spans="1:31" ht="13.5" customHeight="1" thickBot="1">
      <c r="A96" s="695"/>
      <c r="B96" s="698"/>
      <c r="C96" s="704"/>
      <c r="D96" s="57"/>
      <c r="E96" s="57"/>
      <c r="F96" s="57"/>
      <c r="G96" s="57"/>
      <c r="H96" s="57"/>
      <c r="I96" s="57"/>
      <c r="J96" s="57"/>
      <c r="K96" s="57"/>
      <c r="L96" s="57"/>
      <c r="M96" s="57"/>
      <c r="N96" s="57"/>
      <c r="O96" s="57"/>
      <c r="P96" s="57"/>
      <c r="Q96" s="57"/>
      <c r="R96" s="208"/>
      <c r="S96" s="208"/>
      <c r="T96" s="122">
        <f>SUM(D96:S96)</f>
        <v>0</v>
      </c>
      <c r="U96" s="60"/>
      <c r="V96" s="61"/>
      <c r="W96" s="61"/>
      <c r="X96" s="61"/>
      <c r="Y96" s="61"/>
      <c r="Z96" s="61"/>
      <c r="AA96" s="61"/>
      <c r="AB96" s="60"/>
      <c r="AC96" s="74"/>
      <c r="AD96" s="74"/>
      <c r="AE96" s="74"/>
    </row>
    <row r="97" spans="1:31" ht="13.5" customHeight="1" thickBot="1">
      <c r="A97" s="693">
        <f>A93+1</f>
        <v>20</v>
      </c>
      <c r="B97" s="184"/>
      <c r="C97" s="704"/>
      <c r="D97" s="153"/>
      <c r="E97" s="153"/>
      <c r="F97" s="153"/>
      <c r="G97" s="153"/>
      <c r="H97" s="153"/>
      <c r="I97" s="155"/>
      <c r="J97" s="153"/>
      <c r="K97" s="155"/>
      <c r="L97" s="155"/>
      <c r="M97" s="156"/>
      <c r="N97" s="156"/>
      <c r="O97" s="156"/>
      <c r="P97" s="156"/>
      <c r="Q97" s="155"/>
      <c r="R97" s="155"/>
      <c r="S97" s="47"/>
      <c r="T97" s="48">
        <f>COUNTIF(D98:R98,"&gt;0")</f>
        <v>0</v>
      </c>
      <c r="U97" s="49">
        <f>T97+T99</f>
        <v>0</v>
      </c>
      <c r="V97" s="50"/>
      <c r="W97" s="50"/>
      <c r="X97" s="50"/>
      <c r="Y97" s="50"/>
      <c r="Z97" s="50"/>
      <c r="AA97" s="50"/>
      <c r="AB97" s="674"/>
      <c r="AC97" s="254"/>
      <c r="AD97" s="70"/>
      <c r="AE97" s="70"/>
    </row>
    <row r="98" spans="1:31" ht="13.5" customHeight="1" thickBot="1">
      <c r="A98" s="694"/>
      <c r="B98" s="696"/>
      <c r="C98" s="704"/>
      <c r="D98" s="155"/>
      <c r="E98" s="155"/>
      <c r="F98" s="155"/>
      <c r="G98" s="155"/>
      <c r="H98" s="155"/>
      <c r="I98" s="155"/>
      <c r="J98" s="155"/>
      <c r="K98" s="155"/>
      <c r="L98" s="155"/>
      <c r="M98" s="156"/>
      <c r="N98" s="156"/>
      <c r="O98" s="156"/>
      <c r="P98" s="156"/>
      <c r="Q98" s="155"/>
      <c r="R98" s="155"/>
      <c r="S98" s="52"/>
      <c r="T98" s="121">
        <f>SUM(D98:R98)</f>
        <v>0</v>
      </c>
      <c r="U98" s="53"/>
      <c r="V98" s="54"/>
      <c r="W98" s="54"/>
      <c r="X98" s="54"/>
      <c r="Y98" s="54"/>
      <c r="Z98" s="54"/>
      <c r="AA98" s="54"/>
      <c r="AB98" s="53"/>
      <c r="AC98" s="73"/>
      <c r="AD98" s="73"/>
      <c r="AE98" s="73"/>
    </row>
    <row r="99" spans="1:31" ht="13.5" customHeight="1" thickBot="1">
      <c r="A99" s="694"/>
      <c r="B99" s="697"/>
      <c r="C99" s="704"/>
      <c r="D99" s="156"/>
      <c r="E99" s="156"/>
      <c r="F99" s="156"/>
      <c r="G99" s="156"/>
      <c r="H99" s="157"/>
      <c r="I99" s="155"/>
      <c r="J99" s="155"/>
      <c r="K99" s="156"/>
      <c r="L99" s="156"/>
      <c r="M99" s="156"/>
      <c r="N99" s="156"/>
      <c r="O99" s="157"/>
      <c r="P99" s="155"/>
      <c r="Q99" s="155"/>
      <c r="R99" s="52"/>
      <c r="S99" s="52"/>
      <c r="T99" s="49">
        <f>COUNTIF(D100:S100,"&gt;0")</f>
        <v>0</v>
      </c>
      <c r="U99" s="121">
        <f>T98+T100</f>
        <v>0</v>
      </c>
      <c r="V99" s="54"/>
      <c r="W99" s="54"/>
      <c r="X99" s="54"/>
      <c r="Y99" s="54"/>
      <c r="Z99" s="54"/>
      <c r="AA99" s="54"/>
      <c r="AB99" s="53"/>
      <c r="AC99" s="73"/>
      <c r="AD99" s="73"/>
      <c r="AE99" s="73"/>
    </row>
    <row r="100" spans="1:31" ht="13.5" customHeight="1" thickBot="1">
      <c r="A100" s="695"/>
      <c r="B100" s="698"/>
      <c r="C100" s="704"/>
      <c r="D100" s="57"/>
      <c r="E100" s="57"/>
      <c r="F100" s="57"/>
      <c r="G100" s="57"/>
      <c r="H100" s="57"/>
      <c r="I100" s="57"/>
      <c r="J100" s="57"/>
      <c r="K100" s="57"/>
      <c r="L100" s="57"/>
      <c r="M100" s="57"/>
      <c r="N100" s="57"/>
      <c r="O100" s="57"/>
      <c r="P100" s="57"/>
      <c r="Q100" s="57"/>
      <c r="R100" s="208"/>
      <c r="S100" s="208"/>
      <c r="T100" s="122">
        <f>SUM(D100:S100)</f>
        <v>0</v>
      </c>
      <c r="U100" s="60"/>
      <c r="V100" s="61"/>
      <c r="W100" s="61"/>
      <c r="X100" s="61"/>
      <c r="Y100" s="61"/>
      <c r="Z100" s="61"/>
      <c r="AA100" s="61"/>
      <c r="AB100" s="60"/>
      <c r="AC100" s="74"/>
      <c r="AD100" s="74"/>
      <c r="AE100" s="74"/>
    </row>
    <row r="101" spans="1:31" ht="13.5" customHeight="1" thickBot="1">
      <c r="A101" s="693">
        <f>A97+1</f>
        <v>21</v>
      </c>
      <c r="B101" s="184"/>
      <c r="C101" s="704"/>
      <c r="D101" s="153"/>
      <c r="E101" s="153"/>
      <c r="F101" s="153"/>
      <c r="G101" s="153"/>
      <c r="H101" s="153"/>
      <c r="I101" s="155"/>
      <c r="J101" s="153"/>
      <c r="K101" s="155"/>
      <c r="L101" s="155"/>
      <c r="M101" s="156"/>
      <c r="N101" s="156"/>
      <c r="O101" s="156"/>
      <c r="P101" s="156"/>
      <c r="Q101" s="155"/>
      <c r="R101" s="155"/>
      <c r="S101" s="47"/>
      <c r="T101" s="48">
        <f>COUNTIF(D102:R102,"&gt;0")</f>
        <v>0</v>
      </c>
      <c r="U101" s="49">
        <f>T101+T103</f>
        <v>0</v>
      </c>
      <c r="V101" s="50"/>
      <c r="W101" s="50"/>
      <c r="X101" s="50"/>
      <c r="Y101" s="50"/>
      <c r="Z101" s="50"/>
      <c r="AA101" s="50"/>
      <c r="AB101" s="674"/>
      <c r="AC101" s="254"/>
      <c r="AD101" s="70"/>
      <c r="AE101" s="70"/>
    </row>
    <row r="102" spans="1:31" ht="13.5" customHeight="1" thickBot="1">
      <c r="A102" s="694"/>
      <c r="B102" s="696"/>
      <c r="C102" s="704"/>
      <c r="D102" s="155"/>
      <c r="E102" s="155"/>
      <c r="F102" s="155"/>
      <c r="G102" s="155"/>
      <c r="H102" s="155"/>
      <c r="I102" s="155"/>
      <c r="J102" s="155"/>
      <c r="K102" s="155"/>
      <c r="L102" s="155"/>
      <c r="M102" s="156"/>
      <c r="N102" s="156"/>
      <c r="O102" s="156"/>
      <c r="P102" s="156"/>
      <c r="Q102" s="155"/>
      <c r="R102" s="155"/>
      <c r="S102" s="52"/>
      <c r="T102" s="121">
        <f>SUM(D102:R102)</f>
        <v>0</v>
      </c>
      <c r="U102" s="53"/>
      <c r="V102" s="54"/>
      <c r="W102" s="54"/>
      <c r="X102" s="54"/>
      <c r="Y102" s="54"/>
      <c r="Z102" s="54"/>
      <c r="AA102" s="54"/>
      <c r="AB102" s="53"/>
      <c r="AC102" s="73"/>
      <c r="AD102" s="73"/>
      <c r="AE102" s="73"/>
    </row>
    <row r="103" spans="1:31" ht="13.5" customHeight="1" thickBot="1">
      <c r="A103" s="694"/>
      <c r="B103" s="697"/>
      <c r="C103" s="704"/>
      <c r="D103" s="156"/>
      <c r="E103" s="156"/>
      <c r="F103" s="156"/>
      <c r="G103" s="156"/>
      <c r="H103" s="157"/>
      <c r="I103" s="155"/>
      <c r="J103" s="155"/>
      <c r="K103" s="156"/>
      <c r="L103" s="156"/>
      <c r="M103" s="156"/>
      <c r="N103" s="156"/>
      <c r="O103" s="157"/>
      <c r="P103" s="155"/>
      <c r="Q103" s="155"/>
      <c r="R103" s="52"/>
      <c r="S103" s="52"/>
      <c r="T103" s="49">
        <f>COUNTIF(D104:S104,"&gt;0")</f>
        <v>0</v>
      </c>
      <c r="U103" s="121">
        <f>T102+T104</f>
        <v>0</v>
      </c>
      <c r="V103" s="54"/>
      <c r="W103" s="54"/>
      <c r="X103" s="54"/>
      <c r="Y103" s="54"/>
      <c r="Z103" s="54"/>
      <c r="AA103" s="54"/>
      <c r="AB103" s="53"/>
      <c r="AC103" s="73"/>
      <c r="AD103" s="73"/>
      <c r="AE103" s="73"/>
    </row>
    <row r="104" spans="1:31" ht="13.5" customHeight="1" thickBot="1">
      <c r="A104" s="695"/>
      <c r="B104" s="698"/>
      <c r="C104" s="704"/>
      <c r="D104" s="57"/>
      <c r="E104" s="57"/>
      <c r="F104" s="57"/>
      <c r="G104" s="57"/>
      <c r="H104" s="57"/>
      <c r="I104" s="57"/>
      <c r="J104" s="57"/>
      <c r="K104" s="57"/>
      <c r="L104" s="57"/>
      <c r="M104" s="57"/>
      <c r="N104" s="57"/>
      <c r="O104" s="57"/>
      <c r="P104" s="57"/>
      <c r="Q104" s="57"/>
      <c r="R104" s="208"/>
      <c r="S104" s="208"/>
      <c r="T104" s="122">
        <f>SUM(D104:S104)</f>
        <v>0</v>
      </c>
      <c r="U104" s="60"/>
      <c r="V104" s="61"/>
      <c r="W104" s="61"/>
      <c r="X104" s="61"/>
      <c r="Y104" s="61"/>
      <c r="Z104" s="61"/>
      <c r="AA104" s="61"/>
      <c r="AB104" s="60"/>
      <c r="AC104" s="74"/>
      <c r="AD104" s="74"/>
      <c r="AE104" s="74"/>
    </row>
    <row r="105" spans="1:31" ht="13.5" customHeight="1" thickBot="1">
      <c r="A105" s="693">
        <f>A101+1</f>
        <v>22</v>
      </c>
      <c r="B105" s="184"/>
      <c r="C105" s="704"/>
      <c r="D105" s="70"/>
      <c r="E105" s="70"/>
      <c r="F105" s="70"/>
      <c r="G105" s="70"/>
      <c r="H105" s="70"/>
      <c r="I105" s="70"/>
      <c r="J105" s="70"/>
      <c r="K105" s="70"/>
      <c r="L105" s="70"/>
      <c r="M105" s="70"/>
      <c r="N105" s="70"/>
      <c r="O105" s="70"/>
      <c r="P105" s="70"/>
      <c r="Q105" s="70"/>
      <c r="R105" s="70"/>
      <c r="S105" s="47"/>
      <c r="T105" s="48">
        <f>COUNTIF(D106:R106,"&gt;0")</f>
        <v>0</v>
      </c>
      <c r="U105" s="49">
        <f>T105+T107</f>
        <v>0</v>
      </c>
      <c r="V105" s="72"/>
      <c r="W105" s="72"/>
      <c r="X105" s="72"/>
      <c r="Y105" s="72"/>
      <c r="Z105" s="72"/>
      <c r="AA105" s="72"/>
      <c r="AB105" s="674"/>
      <c r="AC105" s="254"/>
      <c r="AD105" s="70"/>
      <c r="AE105" s="70"/>
    </row>
    <row r="106" spans="1:31" ht="13.5" customHeight="1" thickBot="1">
      <c r="A106" s="694"/>
      <c r="B106" s="696"/>
      <c r="C106" s="704"/>
      <c r="D106" s="73"/>
      <c r="E106" s="73"/>
      <c r="F106" s="73"/>
      <c r="G106" s="73"/>
      <c r="H106" s="73"/>
      <c r="I106" s="73"/>
      <c r="J106" s="73"/>
      <c r="K106" s="73"/>
      <c r="L106" s="73"/>
      <c r="M106" s="73"/>
      <c r="N106" s="73"/>
      <c r="O106" s="73"/>
      <c r="P106" s="73"/>
      <c r="Q106" s="73"/>
      <c r="R106" s="73"/>
      <c r="S106" s="52"/>
      <c r="T106" s="121">
        <f>SUM(D106:R106)</f>
        <v>0</v>
      </c>
      <c r="U106" s="53"/>
      <c r="V106" s="54"/>
      <c r="W106" s="54"/>
      <c r="X106" s="54"/>
      <c r="Y106" s="54"/>
      <c r="Z106" s="54"/>
      <c r="AA106" s="54"/>
      <c r="AB106" s="53"/>
      <c r="AC106" s="73"/>
      <c r="AD106" s="73"/>
      <c r="AE106" s="73"/>
    </row>
    <row r="107" spans="1:31" ht="13.5" customHeight="1" thickBot="1">
      <c r="A107" s="694"/>
      <c r="B107" s="697"/>
      <c r="C107" s="704"/>
      <c r="D107" s="73"/>
      <c r="E107" s="73"/>
      <c r="F107" s="73"/>
      <c r="G107" s="73"/>
      <c r="H107" s="73"/>
      <c r="I107" s="73"/>
      <c r="J107" s="73"/>
      <c r="K107" s="73"/>
      <c r="L107" s="73"/>
      <c r="M107" s="73"/>
      <c r="N107" s="73"/>
      <c r="O107" s="73"/>
      <c r="P107" s="73"/>
      <c r="Q107" s="73"/>
      <c r="R107" s="52"/>
      <c r="S107" s="52"/>
      <c r="T107" s="49">
        <f>COUNTIF(D108:S108,"&gt;0")</f>
        <v>0</v>
      </c>
      <c r="U107" s="121">
        <f>T106+T108</f>
        <v>0</v>
      </c>
      <c r="V107" s="54"/>
      <c r="W107" s="54"/>
      <c r="X107" s="54"/>
      <c r="Y107" s="54"/>
      <c r="Z107" s="54"/>
      <c r="AA107" s="54"/>
      <c r="AB107" s="53"/>
      <c r="AC107" s="73"/>
      <c r="AD107" s="73"/>
      <c r="AE107" s="73"/>
    </row>
    <row r="108" spans="1:31" ht="13.5" customHeight="1" thickBot="1">
      <c r="A108" s="695"/>
      <c r="B108" s="698"/>
      <c r="C108" s="704"/>
      <c r="D108" s="74"/>
      <c r="E108" s="74"/>
      <c r="F108" s="74"/>
      <c r="G108" s="74"/>
      <c r="H108" s="74"/>
      <c r="I108" s="74"/>
      <c r="J108" s="74"/>
      <c r="K108" s="74"/>
      <c r="L108" s="74"/>
      <c r="M108" s="74"/>
      <c r="N108" s="74"/>
      <c r="O108" s="74"/>
      <c r="P108" s="74"/>
      <c r="Q108" s="74"/>
      <c r="R108" s="208"/>
      <c r="S108" s="208"/>
      <c r="T108" s="122">
        <f>SUM(D108:S108)</f>
        <v>0</v>
      </c>
      <c r="U108" s="60"/>
      <c r="V108" s="61"/>
      <c r="W108" s="61"/>
      <c r="X108" s="61"/>
      <c r="Y108" s="61"/>
      <c r="Z108" s="61"/>
      <c r="AA108" s="61"/>
      <c r="AB108" s="60"/>
      <c r="AC108" s="74"/>
      <c r="AD108" s="74"/>
      <c r="AE108" s="74"/>
    </row>
    <row r="109" ht="12.75">
      <c r="S109" s="75"/>
    </row>
    <row r="110" ht="7.5" customHeight="1">
      <c r="S110" s="75"/>
    </row>
    <row r="111" spans="14:19" ht="12.75">
      <c r="N111" s="76" t="s">
        <v>24</v>
      </c>
      <c r="O111" s="1"/>
      <c r="P111" s="1"/>
      <c r="Q111" s="1"/>
      <c r="R111" s="1"/>
      <c r="S111" s="1"/>
    </row>
    <row r="112" spans="1:31" ht="12.75">
      <c r="A112" s="76" t="s">
        <v>70</v>
      </c>
      <c r="B112" s="77"/>
      <c r="C112" s="151"/>
      <c r="D112" s="78"/>
      <c r="E112" s="78"/>
      <c r="F112" s="78"/>
      <c r="G112" s="78"/>
      <c r="H112" s="78"/>
      <c r="I112" s="78"/>
      <c r="J112" s="78"/>
      <c r="K112" s="78"/>
      <c r="L112" s="78"/>
      <c r="M112" s="152" t="s">
        <v>177</v>
      </c>
      <c r="N112" s="76" t="s">
        <v>25</v>
      </c>
      <c r="O112" s="76"/>
      <c r="P112" s="76"/>
      <c r="Q112" s="76"/>
      <c r="R112" s="76"/>
      <c r="S112" s="1"/>
      <c r="V112" s="151"/>
      <c r="W112" s="78"/>
      <c r="X112" s="78"/>
      <c r="Y112" s="78"/>
      <c r="Z112" s="78"/>
      <c r="AA112" s="152" t="s">
        <v>177</v>
      </c>
      <c r="AB112" s="80" t="s">
        <v>60</v>
      </c>
      <c r="AC112" s="7"/>
      <c r="AD112" s="7"/>
      <c r="AE112" s="81" t="s">
        <v>66</v>
      </c>
    </row>
    <row r="113" spans="3:31" ht="12.75">
      <c r="C113" s="8" t="s">
        <v>65</v>
      </c>
      <c r="D113" s="9"/>
      <c r="E113" s="9"/>
      <c r="F113" s="9"/>
      <c r="G113" s="9"/>
      <c r="H113" s="9"/>
      <c r="I113" s="9"/>
      <c r="J113" s="9"/>
      <c r="K113" s="9"/>
      <c r="L113" s="9"/>
      <c r="M113" s="9"/>
      <c r="N113" s="75"/>
      <c r="O113" s="11"/>
      <c r="R113" s="4"/>
      <c r="S113" s="3"/>
      <c r="V113" s="8" t="s">
        <v>63</v>
      </c>
      <c r="W113" s="9"/>
      <c r="X113" s="9"/>
      <c r="Y113" s="9"/>
      <c r="Z113" s="9"/>
      <c r="AA113" s="9"/>
      <c r="AB113" s="11"/>
      <c r="AC113" s="11"/>
      <c r="AD113" s="11"/>
      <c r="AE113" s="11"/>
    </row>
    <row r="114" ht="12.75"/>
    <row r="115" spans="15:31" ht="12.75">
      <c r="O115" s="76" t="s">
        <v>22</v>
      </c>
      <c r="S115" s="75"/>
      <c r="V115" s="151" t="s">
        <v>68</v>
      </c>
      <c r="W115" s="78"/>
      <c r="X115" s="78"/>
      <c r="Y115" s="78"/>
      <c r="Z115" s="78"/>
      <c r="AA115" s="152" t="s">
        <v>64</v>
      </c>
      <c r="AB115" s="80" t="s">
        <v>60</v>
      </c>
      <c r="AC115" s="7"/>
      <c r="AD115" s="7"/>
      <c r="AE115" s="81" t="s">
        <v>66</v>
      </c>
    </row>
    <row r="116" spans="15:31" ht="12.75">
      <c r="O116" s="76" t="s">
        <v>23</v>
      </c>
      <c r="S116" s="82"/>
      <c r="V116" s="8" t="s">
        <v>67</v>
      </c>
      <c r="W116" s="9"/>
      <c r="X116" s="9"/>
      <c r="Y116" s="9"/>
      <c r="Z116" s="9"/>
      <c r="AA116" s="9"/>
      <c r="AB116" s="11"/>
      <c r="AC116" s="11"/>
      <c r="AD116" s="11"/>
      <c r="AE116" s="11"/>
    </row>
    <row r="117" ht="12.75">
      <c r="S117" s="75"/>
    </row>
    <row r="118" ht="12.75">
      <c r="S118" s="75"/>
    </row>
    <row r="119" ht="12.75">
      <c r="S119" s="82"/>
    </row>
    <row r="120" ht="12.75">
      <c r="S120" s="82"/>
    </row>
    <row r="121" spans="3:22" ht="12.75">
      <c r="C121" s="83"/>
      <c r="D121" s="69"/>
      <c r="E121" s="69"/>
      <c r="F121" s="69"/>
      <c r="G121" s="69"/>
      <c r="H121" s="69"/>
      <c r="I121" s="69"/>
      <c r="J121" s="69"/>
      <c r="K121" s="69"/>
      <c r="L121" s="69"/>
      <c r="M121" s="69"/>
      <c r="N121" s="69"/>
      <c r="O121" s="69"/>
      <c r="P121" s="69"/>
      <c r="Q121" s="69"/>
      <c r="R121" s="69"/>
      <c r="S121" s="84"/>
      <c r="T121" s="69"/>
      <c r="U121" s="69"/>
      <c r="V121" s="69"/>
    </row>
    <row r="122" spans="3:22" ht="13.5" thickBot="1">
      <c r="C122" s="83"/>
      <c r="D122" s="705" t="s">
        <v>11</v>
      </c>
      <c r="E122" s="706"/>
      <c r="F122" s="706"/>
      <c r="G122" s="706"/>
      <c r="H122" s="706"/>
      <c r="I122" s="706"/>
      <c r="J122" s="706"/>
      <c r="K122" s="706"/>
      <c r="L122" s="706"/>
      <c r="M122" s="706"/>
      <c r="N122" s="706"/>
      <c r="O122" s="706"/>
      <c r="P122" s="706"/>
      <c r="Q122" s="706"/>
      <c r="R122" s="706"/>
      <c r="S122" s="708"/>
      <c r="T122" s="705" t="s">
        <v>1</v>
      </c>
      <c r="U122" s="708"/>
      <c r="V122" s="69"/>
    </row>
    <row r="123" spans="3:25" ht="12.75">
      <c r="C123" s="83"/>
      <c r="D123" s="162">
        <v>1</v>
      </c>
      <c r="E123" s="162">
        <v>2</v>
      </c>
      <c r="F123" s="162">
        <v>3</v>
      </c>
      <c r="G123" s="162">
        <v>4</v>
      </c>
      <c r="H123" s="162">
        <v>5</v>
      </c>
      <c r="I123" s="162">
        <v>6</v>
      </c>
      <c r="J123" s="162">
        <v>7</v>
      </c>
      <c r="K123" s="162">
        <v>8</v>
      </c>
      <c r="L123" s="162">
        <v>9</v>
      </c>
      <c r="M123" s="162">
        <v>10</v>
      </c>
      <c r="N123" s="162">
        <v>11</v>
      </c>
      <c r="O123" s="162">
        <v>12</v>
      </c>
      <c r="P123" s="162">
        <v>13</v>
      </c>
      <c r="Q123" s="162">
        <v>14</v>
      </c>
      <c r="R123" s="162">
        <v>15</v>
      </c>
      <c r="S123" s="41"/>
      <c r="T123" s="699" t="s">
        <v>3</v>
      </c>
      <c r="U123" s="699" t="s">
        <v>4</v>
      </c>
      <c r="V123" s="69"/>
      <c r="W123" s="86" t="s">
        <v>185</v>
      </c>
      <c r="X123" s="69"/>
      <c r="Y123" s="69"/>
    </row>
    <row r="124" spans="3:22" ht="13.5">
      <c r="C124" s="83"/>
      <c r="D124" s="190" t="s">
        <v>76</v>
      </c>
      <c r="E124" s="190" t="s">
        <v>77</v>
      </c>
      <c r="F124" s="190" t="s">
        <v>78</v>
      </c>
      <c r="G124" s="191" t="s">
        <v>72</v>
      </c>
      <c r="H124" s="191" t="s">
        <v>73</v>
      </c>
      <c r="I124" s="190" t="s">
        <v>74</v>
      </c>
      <c r="J124" s="190" t="s">
        <v>75</v>
      </c>
      <c r="K124" s="190" t="s">
        <v>76</v>
      </c>
      <c r="L124" s="190" t="s">
        <v>77</v>
      </c>
      <c r="M124" s="190" t="s">
        <v>78</v>
      </c>
      <c r="N124" s="191" t="s">
        <v>72</v>
      </c>
      <c r="O124" s="191" t="s">
        <v>73</v>
      </c>
      <c r="P124" s="190" t="s">
        <v>74</v>
      </c>
      <c r="Q124" s="190" t="s">
        <v>75</v>
      </c>
      <c r="R124" s="190" t="s">
        <v>76</v>
      </c>
      <c r="S124" s="192"/>
      <c r="T124" s="700"/>
      <c r="U124" s="700"/>
      <c r="V124" s="69"/>
    </row>
    <row r="125" spans="3:22" ht="12.75">
      <c r="C125" s="83"/>
      <c r="D125" s="688">
        <f>$AB$12</f>
        <v>40940</v>
      </c>
      <c r="E125" s="689"/>
      <c r="F125" s="689"/>
      <c r="G125" s="689"/>
      <c r="H125" s="689"/>
      <c r="I125" s="689"/>
      <c r="J125" s="689"/>
      <c r="K125" s="689"/>
      <c r="L125" s="689"/>
      <c r="M125" s="689"/>
      <c r="N125" s="689"/>
      <c r="O125" s="689"/>
      <c r="P125" s="689"/>
      <c r="Q125" s="689"/>
      <c r="R125" s="689"/>
      <c r="S125" s="690"/>
      <c r="T125" s="700"/>
      <c r="U125" s="700"/>
      <c r="V125" s="69"/>
    </row>
    <row r="126" spans="3:22" ht="13.5">
      <c r="C126" s="83"/>
      <c r="D126" s="189">
        <v>16</v>
      </c>
      <c r="E126" s="162">
        <v>17</v>
      </c>
      <c r="F126" s="189">
        <v>18</v>
      </c>
      <c r="G126" s="162">
        <v>19</v>
      </c>
      <c r="H126" s="162">
        <v>20</v>
      </c>
      <c r="I126" s="162">
        <v>21</v>
      </c>
      <c r="J126" s="162">
        <v>22</v>
      </c>
      <c r="K126" s="162">
        <v>23</v>
      </c>
      <c r="L126" s="162">
        <v>24</v>
      </c>
      <c r="M126" s="162">
        <v>26</v>
      </c>
      <c r="N126" s="162">
        <v>26</v>
      </c>
      <c r="O126" s="162">
        <v>27</v>
      </c>
      <c r="P126" s="162">
        <v>28</v>
      </c>
      <c r="Q126" s="162">
        <v>29</v>
      </c>
      <c r="R126" s="52"/>
      <c r="S126" s="52"/>
      <c r="T126" s="701" t="s">
        <v>8</v>
      </c>
      <c r="U126" s="702"/>
      <c r="V126" s="69"/>
    </row>
    <row r="127" spans="3:22" ht="13.5">
      <c r="C127" s="83"/>
      <c r="D127" s="193" t="s">
        <v>77</v>
      </c>
      <c r="E127" s="193" t="s">
        <v>78</v>
      </c>
      <c r="F127" s="194" t="s">
        <v>72</v>
      </c>
      <c r="G127" s="194" t="s">
        <v>73</v>
      </c>
      <c r="H127" s="193" t="s">
        <v>74</v>
      </c>
      <c r="I127" s="193" t="s">
        <v>75</v>
      </c>
      <c r="J127" s="193" t="s">
        <v>76</v>
      </c>
      <c r="K127" s="218" t="s">
        <v>77</v>
      </c>
      <c r="L127" s="193" t="s">
        <v>78</v>
      </c>
      <c r="M127" s="194" t="s">
        <v>72</v>
      </c>
      <c r="N127" s="194" t="s">
        <v>73</v>
      </c>
      <c r="O127" s="193" t="s">
        <v>74</v>
      </c>
      <c r="P127" s="193" t="s">
        <v>75</v>
      </c>
      <c r="Q127" s="193" t="s">
        <v>76</v>
      </c>
      <c r="R127" s="52"/>
      <c r="S127" s="52"/>
      <c r="T127" s="703" t="s">
        <v>9</v>
      </c>
      <c r="U127" s="703"/>
      <c r="V127" s="69"/>
    </row>
    <row r="128" spans="3:22" ht="13.5" thickBot="1">
      <c r="C128" s="83"/>
      <c r="D128" s="134"/>
      <c r="E128" s="135"/>
      <c r="F128" s="135"/>
      <c r="G128" s="135"/>
      <c r="H128" s="135"/>
      <c r="I128" s="135"/>
      <c r="J128" s="135"/>
      <c r="K128" s="135"/>
      <c r="L128" s="135">
        <v>4</v>
      </c>
      <c r="M128" s="135"/>
      <c r="N128" s="135"/>
      <c r="O128" s="135"/>
      <c r="P128" s="135"/>
      <c r="Q128" s="135"/>
      <c r="R128" s="135"/>
      <c r="S128" s="136"/>
      <c r="T128" s="137">
        <v>5</v>
      </c>
      <c r="U128" s="137">
        <v>6</v>
      </c>
      <c r="V128" s="69"/>
    </row>
    <row r="129" spans="3:23" ht="13.5">
      <c r="C129" s="92"/>
      <c r="D129" s="190" t="str">
        <f>IF(D130&gt;0,$AG$12,$AG$13)</f>
        <v>Я</v>
      </c>
      <c r="E129" s="190" t="str">
        <f aca="true" t="shared" si="0" ref="E129:R129">IF(E130&gt;0,$AG$12,$AG$13)</f>
        <v>Я</v>
      </c>
      <c r="F129" s="190" t="str">
        <f t="shared" si="0"/>
        <v>Я</v>
      </c>
      <c r="G129" s="191" t="str">
        <f t="shared" si="0"/>
        <v>В</v>
      </c>
      <c r="H129" s="191" t="str">
        <f t="shared" si="0"/>
        <v>В</v>
      </c>
      <c r="I129" s="190" t="str">
        <f t="shared" si="0"/>
        <v>Я</v>
      </c>
      <c r="J129" s="190" t="str">
        <f t="shared" si="0"/>
        <v>Я</v>
      </c>
      <c r="K129" s="190" t="str">
        <f t="shared" si="0"/>
        <v>Я</v>
      </c>
      <c r="L129" s="190" t="str">
        <f t="shared" si="0"/>
        <v>Я</v>
      </c>
      <c r="M129" s="190" t="str">
        <f t="shared" si="0"/>
        <v>Я</v>
      </c>
      <c r="N129" s="191" t="str">
        <f t="shared" si="0"/>
        <v>В</v>
      </c>
      <c r="O129" s="191" t="str">
        <f t="shared" si="0"/>
        <v>В</v>
      </c>
      <c r="P129" s="190" t="str">
        <f t="shared" si="0"/>
        <v>Я</v>
      </c>
      <c r="Q129" s="190" t="str">
        <f t="shared" si="0"/>
        <v>Я</v>
      </c>
      <c r="R129" s="190" t="str">
        <f t="shared" si="0"/>
        <v>Я</v>
      </c>
      <c r="S129" s="192"/>
      <c r="T129" s="48">
        <f>COUNTIF(D130:R130,"&gt;0")</f>
        <v>11</v>
      </c>
      <c r="U129" s="49">
        <f>T129+T131</f>
        <v>20</v>
      </c>
      <c r="V129" s="93"/>
      <c r="W129" s="3" t="s">
        <v>87</v>
      </c>
    </row>
    <row r="130" spans="3:22" ht="13.5">
      <c r="C130" s="92"/>
      <c r="D130" s="195">
        <v>8</v>
      </c>
      <c r="E130" s="195">
        <v>8</v>
      </c>
      <c r="F130" s="196">
        <v>8</v>
      </c>
      <c r="G130" s="119"/>
      <c r="H130" s="119"/>
      <c r="I130" s="195">
        <v>8.25</v>
      </c>
      <c r="J130" s="195">
        <v>8.25</v>
      </c>
      <c r="K130" s="195">
        <v>8.25</v>
      </c>
      <c r="L130" s="195">
        <v>8.25</v>
      </c>
      <c r="M130" s="196">
        <v>7</v>
      </c>
      <c r="N130" s="119"/>
      <c r="O130" s="119"/>
      <c r="P130" s="195">
        <v>8.25</v>
      </c>
      <c r="Q130" s="197">
        <v>8.25</v>
      </c>
      <c r="R130" s="197">
        <v>8.25</v>
      </c>
      <c r="S130" s="52"/>
      <c r="T130" s="121">
        <f>SUM(D130:R130)</f>
        <v>88.75</v>
      </c>
      <c r="U130" s="53"/>
      <c r="V130" s="93"/>
    </row>
    <row r="131" spans="3:22" ht="13.5">
      <c r="C131" s="92"/>
      <c r="D131" s="190" t="str">
        <f>IF(D132&gt;0,$AG$12,$AG$13)</f>
        <v>Я</v>
      </c>
      <c r="E131" s="190" t="str">
        <f aca="true" t="shared" si="1" ref="E131:Q131">IF(E132&gt;0,$AG$12,$AG$13)</f>
        <v>Я</v>
      </c>
      <c r="F131" s="191" t="str">
        <f t="shared" si="1"/>
        <v>В</v>
      </c>
      <c r="G131" s="191" t="str">
        <f t="shared" si="1"/>
        <v>В</v>
      </c>
      <c r="H131" s="190" t="str">
        <f t="shared" si="1"/>
        <v>Я</v>
      </c>
      <c r="I131" s="190" t="str">
        <f t="shared" si="1"/>
        <v>Я</v>
      </c>
      <c r="J131" s="190" t="str">
        <f t="shared" si="1"/>
        <v>Я</v>
      </c>
      <c r="K131" s="191" t="str">
        <f t="shared" si="1"/>
        <v>В</v>
      </c>
      <c r="L131" s="190" t="str">
        <f t="shared" si="1"/>
        <v>Я</v>
      </c>
      <c r="M131" s="191" t="str">
        <f t="shared" si="1"/>
        <v>В</v>
      </c>
      <c r="N131" s="191" t="str">
        <f t="shared" si="1"/>
        <v>В</v>
      </c>
      <c r="O131" s="190" t="str">
        <f t="shared" si="1"/>
        <v>Я</v>
      </c>
      <c r="P131" s="190" t="str">
        <f t="shared" si="1"/>
        <v>Я</v>
      </c>
      <c r="Q131" s="190" t="str">
        <f t="shared" si="1"/>
        <v>Я</v>
      </c>
      <c r="R131" s="52"/>
      <c r="S131" s="52"/>
      <c r="T131" s="49">
        <f>COUNTIF(D132:S132,"&gt;0")</f>
        <v>9</v>
      </c>
      <c r="U131" s="121">
        <f>T130+T132</f>
        <v>159</v>
      </c>
      <c r="V131" s="93"/>
    </row>
    <row r="132" spans="3:22" ht="14.25" thickBot="1">
      <c r="C132" s="203"/>
      <c r="D132" s="204">
        <v>8.25</v>
      </c>
      <c r="E132" s="205">
        <v>7</v>
      </c>
      <c r="F132" s="206"/>
      <c r="G132" s="206"/>
      <c r="H132" s="204">
        <v>8.25</v>
      </c>
      <c r="I132" s="204">
        <v>8.25</v>
      </c>
      <c r="J132" s="205">
        <v>7.25</v>
      </c>
      <c r="K132" s="201"/>
      <c r="L132" s="207">
        <v>7.25</v>
      </c>
      <c r="M132" s="206"/>
      <c r="N132" s="206"/>
      <c r="O132" s="204">
        <v>8</v>
      </c>
      <c r="P132" s="204">
        <v>8</v>
      </c>
      <c r="Q132" s="204">
        <v>8</v>
      </c>
      <c r="R132" s="208"/>
      <c r="S132" s="208"/>
      <c r="T132" s="122">
        <f>SUM(D132:S132)</f>
        <v>70.25</v>
      </c>
      <c r="U132" s="60"/>
      <c r="V132" s="93"/>
    </row>
    <row r="133" spans="3:23" ht="13.5">
      <c r="C133" s="97"/>
      <c r="D133" s="190" t="str">
        <f>IF(D134&gt;0,$AG$12,$AG$13)</f>
        <v>Я</v>
      </c>
      <c r="E133" s="190" t="str">
        <f aca="true" t="shared" si="2" ref="E133:R133">IF(E134&gt;0,$AG$12,$AG$13)</f>
        <v>Я</v>
      </c>
      <c r="F133" s="190" t="str">
        <f t="shared" si="2"/>
        <v>Я</v>
      </c>
      <c r="G133" s="202" t="str">
        <f t="shared" si="2"/>
        <v>В</v>
      </c>
      <c r="H133" s="191" t="str">
        <f t="shared" si="2"/>
        <v>В</v>
      </c>
      <c r="I133" s="190" t="str">
        <f t="shared" si="2"/>
        <v>Я</v>
      </c>
      <c r="J133" s="190" t="str">
        <f t="shared" si="2"/>
        <v>Я</v>
      </c>
      <c r="K133" s="190" t="str">
        <f t="shared" si="2"/>
        <v>Я</v>
      </c>
      <c r="L133" s="190" t="str">
        <f t="shared" si="2"/>
        <v>Я</v>
      </c>
      <c r="M133" s="190" t="str">
        <f t="shared" si="2"/>
        <v>Я</v>
      </c>
      <c r="N133" s="191" t="str">
        <f t="shared" si="2"/>
        <v>В</v>
      </c>
      <c r="O133" s="191" t="str">
        <f t="shared" si="2"/>
        <v>В</v>
      </c>
      <c r="P133" s="190" t="str">
        <f t="shared" si="2"/>
        <v>Я</v>
      </c>
      <c r="Q133" s="190" t="str">
        <f t="shared" si="2"/>
        <v>Я</v>
      </c>
      <c r="R133" s="190" t="str">
        <f t="shared" si="2"/>
        <v>Я</v>
      </c>
      <c r="S133" s="192"/>
      <c r="T133" s="48">
        <f>COUNTIF(D134:R134,"&gt;0")</f>
        <v>11</v>
      </c>
      <c r="U133" s="49">
        <f>T133+T135</f>
        <v>20</v>
      </c>
      <c r="V133" s="98"/>
      <c r="W133" s="3" t="s">
        <v>88</v>
      </c>
    </row>
    <row r="134" spans="3:22" ht="13.5">
      <c r="C134" s="97"/>
      <c r="D134" s="209">
        <v>4</v>
      </c>
      <c r="E134" s="209">
        <v>4</v>
      </c>
      <c r="F134" s="209">
        <v>4</v>
      </c>
      <c r="G134" s="191"/>
      <c r="H134" s="191"/>
      <c r="I134" s="209">
        <v>4</v>
      </c>
      <c r="J134" s="210">
        <v>4</v>
      </c>
      <c r="K134" s="210">
        <v>4</v>
      </c>
      <c r="L134" s="210">
        <v>4</v>
      </c>
      <c r="M134" s="210">
        <v>4</v>
      </c>
      <c r="N134" s="191"/>
      <c r="O134" s="191"/>
      <c r="P134" s="209">
        <v>4</v>
      </c>
      <c r="Q134" s="210">
        <v>4</v>
      </c>
      <c r="R134" s="210">
        <v>4</v>
      </c>
      <c r="S134" s="52"/>
      <c r="T134" s="121">
        <f>SUM(D134:R134)</f>
        <v>44</v>
      </c>
      <c r="U134" s="53"/>
      <c r="V134" s="98"/>
    </row>
    <row r="135" spans="3:22" ht="13.5">
      <c r="C135" s="97"/>
      <c r="D135" s="193" t="str">
        <f>IF(D136&gt;0,$AG$12,$AG$13)</f>
        <v>Я</v>
      </c>
      <c r="E135" s="193" t="str">
        <f aca="true" t="shared" si="3" ref="E135:Q135">IF(E136&gt;0,$AG$12,$AG$13)</f>
        <v>Я</v>
      </c>
      <c r="F135" s="194" t="str">
        <f t="shared" si="3"/>
        <v>В</v>
      </c>
      <c r="G135" s="194" t="str">
        <f t="shared" si="3"/>
        <v>В</v>
      </c>
      <c r="H135" s="193" t="str">
        <f t="shared" si="3"/>
        <v>Я</v>
      </c>
      <c r="I135" s="193" t="str">
        <f t="shared" si="3"/>
        <v>Я</v>
      </c>
      <c r="J135" s="193" t="str">
        <f t="shared" si="3"/>
        <v>Я</v>
      </c>
      <c r="K135" s="194" t="str">
        <f t="shared" si="3"/>
        <v>В</v>
      </c>
      <c r="L135" s="193" t="str">
        <f t="shared" si="3"/>
        <v>Я</v>
      </c>
      <c r="M135" s="194" t="str">
        <f t="shared" si="3"/>
        <v>В</v>
      </c>
      <c r="N135" s="194" t="str">
        <f t="shared" si="3"/>
        <v>В</v>
      </c>
      <c r="O135" s="193" t="str">
        <f t="shared" si="3"/>
        <v>Я</v>
      </c>
      <c r="P135" s="193" t="str">
        <f t="shared" si="3"/>
        <v>Я</v>
      </c>
      <c r="Q135" s="193" t="str">
        <f t="shared" si="3"/>
        <v>Я</v>
      </c>
      <c r="R135" s="52"/>
      <c r="S135" s="52"/>
      <c r="T135" s="49">
        <f>COUNTIF(D136:S136,"&gt;0")</f>
        <v>9</v>
      </c>
      <c r="U135" s="121">
        <f>T134+T136</f>
        <v>79.5</v>
      </c>
      <c r="V135" s="98"/>
    </row>
    <row r="136" spans="3:22" ht="14.25" thickBot="1">
      <c r="C136" s="97"/>
      <c r="D136" s="199">
        <v>4</v>
      </c>
      <c r="E136" s="199">
        <v>4</v>
      </c>
      <c r="F136" s="206"/>
      <c r="G136" s="206"/>
      <c r="H136" s="199">
        <v>4</v>
      </c>
      <c r="I136" s="199">
        <v>4</v>
      </c>
      <c r="J136" s="200">
        <v>3.5</v>
      </c>
      <c r="K136" s="201"/>
      <c r="L136" s="198">
        <v>4</v>
      </c>
      <c r="M136" s="206"/>
      <c r="N136" s="206"/>
      <c r="O136" s="199">
        <v>4</v>
      </c>
      <c r="P136" s="199">
        <v>4</v>
      </c>
      <c r="Q136" s="199">
        <v>4</v>
      </c>
      <c r="R136" s="52"/>
      <c r="S136" s="52"/>
      <c r="T136" s="122">
        <f>SUM(D136:S136)</f>
        <v>35.5</v>
      </c>
      <c r="U136" s="60"/>
      <c r="V136" s="98"/>
    </row>
    <row r="137" spans="3:23" ht="13.5">
      <c r="C137" s="99"/>
      <c r="D137" s="190" t="str">
        <f>IF(D138&gt;0,$AG$12,$AG$13)</f>
        <v>Я</v>
      </c>
      <c r="E137" s="190" t="str">
        <f aca="true" t="shared" si="4" ref="E137:R137">IF(E138&gt;0,$AG$12,$AG$13)</f>
        <v>Я</v>
      </c>
      <c r="F137" s="190" t="str">
        <f t="shared" si="4"/>
        <v>Я</v>
      </c>
      <c r="G137" s="202" t="str">
        <f t="shared" si="4"/>
        <v>В</v>
      </c>
      <c r="H137" s="191" t="str">
        <f t="shared" si="4"/>
        <v>В</v>
      </c>
      <c r="I137" s="190" t="str">
        <f t="shared" si="4"/>
        <v>Я</v>
      </c>
      <c r="J137" s="190" t="str">
        <f t="shared" si="4"/>
        <v>Я</v>
      </c>
      <c r="K137" s="190" t="str">
        <f t="shared" si="4"/>
        <v>Я</v>
      </c>
      <c r="L137" s="190" t="str">
        <f t="shared" si="4"/>
        <v>Я</v>
      </c>
      <c r="M137" s="190" t="str">
        <f t="shared" si="4"/>
        <v>Я</v>
      </c>
      <c r="N137" s="191" t="str">
        <f t="shared" si="4"/>
        <v>В</v>
      </c>
      <c r="O137" s="191" t="str">
        <f t="shared" si="4"/>
        <v>В</v>
      </c>
      <c r="P137" s="190" t="str">
        <f t="shared" si="4"/>
        <v>Я</v>
      </c>
      <c r="Q137" s="190" t="str">
        <f t="shared" si="4"/>
        <v>Я</v>
      </c>
      <c r="R137" s="190" t="str">
        <f t="shared" si="4"/>
        <v>Я</v>
      </c>
      <c r="S137" s="192"/>
      <c r="T137" s="48">
        <f>COUNTIF(D138:R138,"&gt;0")</f>
        <v>11</v>
      </c>
      <c r="U137" s="49">
        <f>T137+T139</f>
        <v>20</v>
      </c>
      <c r="V137" s="100"/>
      <c r="W137" s="3" t="s">
        <v>89</v>
      </c>
    </row>
    <row r="138" spans="3:22" ht="13.5">
      <c r="C138" s="99"/>
      <c r="D138" s="46">
        <v>1.6</v>
      </c>
      <c r="E138" s="46">
        <v>1.6</v>
      </c>
      <c r="F138" s="46">
        <v>1.6</v>
      </c>
      <c r="G138" s="119"/>
      <c r="H138" s="191"/>
      <c r="I138" s="46">
        <v>1.6</v>
      </c>
      <c r="J138" s="46">
        <v>1.6</v>
      </c>
      <c r="K138" s="46">
        <v>1.6</v>
      </c>
      <c r="L138" s="46">
        <v>1.6</v>
      </c>
      <c r="M138" s="46">
        <v>1.6</v>
      </c>
      <c r="N138" s="191"/>
      <c r="O138" s="191"/>
      <c r="P138" s="46">
        <v>1.6</v>
      </c>
      <c r="Q138" s="46">
        <v>1.6</v>
      </c>
      <c r="R138" s="46">
        <v>1.6</v>
      </c>
      <c r="S138" s="52"/>
      <c r="T138" s="121">
        <f>SUM(D138:R138)</f>
        <v>17.599999999999998</v>
      </c>
      <c r="U138" s="53"/>
      <c r="V138" s="100"/>
    </row>
    <row r="139" spans="3:22" ht="13.5">
      <c r="C139" s="99"/>
      <c r="D139" s="193" t="str">
        <f>IF(D140&gt;0,$AG$12,$AG$13)</f>
        <v>Я</v>
      </c>
      <c r="E139" s="193" t="str">
        <f aca="true" t="shared" si="5" ref="E139:Q139">IF(E140&gt;0,$AG$12,$AG$13)</f>
        <v>Я</v>
      </c>
      <c r="F139" s="194" t="str">
        <f t="shared" si="5"/>
        <v>В</v>
      </c>
      <c r="G139" s="194" t="str">
        <f t="shared" si="5"/>
        <v>В</v>
      </c>
      <c r="H139" s="193" t="str">
        <f t="shared" si="5"/>
        <v>Я</v>
      </c>
      <c r="I139" s="193" t="str">
        <f t="shared" si="5"/>
        <v>Я</v>
      </c>
      <c r="J139" s="193" t="str">
        <f t="shared" si="5"/>
        <v>Я</v>
      </c>
      <c r="K139" s="194" t="str">
        <f t="shared" si="5"/>
        <v>В</v>
      </c>
      <c r="L139" s="193" t="str">
        <f t="shared" si="5"/>
        <v>Я</v>
      </c>
      <c r="M139" s="194" t="str">
        <f t="shared" si="5"/>
        <v>В</v>
      </c>
      <c r="N139" s="194" t="str">
        <f t="shared" si="5"/>
        <v>В</v>
      </c>
      <c r="O139" s="193" t="str">
        <f t="shared" si="5"/>
        <v>Я</v>
      </c>
      <c r="P139" s="193" t="str">
        <f t="shared" si="5"/>
        <v>Я</v>
      </c>
      <c r="Q139" s="193" t="str">
        <f t="shared" si="5"/>
        <v>Я</v>
      </c>
      <c r="R139" s="52"/>
      <c r="S139" s="52"/>
      <c r="T139" s="49">
        <f>COUNTIF(D140:S140,"&gt;0")</f>
        <v>9</v>
      </c>
      <c r="U139" s="121">
        <f>T138+T140</f>
        <v>31.799999999999997</v>
      </c>
      <c r="V139" s="100"/>
    </row>
    <row r="140" spans="3:22" ht="14.25" thickBot="1">
      <c r="C140" s="99"/>
      <c r="D140" s="211">
        <v>1.6</v>
      </c>
      <c r="E140" s="211">
        <v>1.6</v>
      </c>
      <c r="F140" s="212"/>
      <c r="G140" s="212"/>
      <c r="H140" s="211">
        <v>1.6</v>
      </c>
      <c r="I140" s="211">
        <v>1.6</v>
      </c>
      <c r="J140" s="217">
        <v>1.4</v>
      </c>
      <c r="K140" s="213"/>
      <c r="L140" s="211">
        <v>1.6</v>
      </c>
      <c r="M140" s="212"/>
      <c r="N140" s="212"/>
      <c r="O140" s="211">
        <v>1.6</v>
      </c>
      <c r="P140" s="211">
        <v>1.6</v>
      </c>
      <c r="Q140" s="211">
        <v>1.6</v>
      </c>
      <c r="R140" s="214"/>
      <c r="S140" s="214"/>
      <c r="T140" s="122">
        <f>SUM(D140:S140)</f>
        <v>14.2</v>
      </c>
      <c r="U140" s="60"/>
      <c r="V140" s="100"/>
    </row>
    <row r="141" spans="4:19" ht="12.75">
      <c r="D141" s="215"/>
      <c r="E141" s="215"/>
      <c r="F141" s="215"/>
      <c r="G141" s="215"/>
      <c r="H141" s="215"/>
      <c r="I141" s="215"/>
      <c r="J141" s="215"/>
      <c r="K141" s="215"/>
      <c r="L141" s="215"/>
      <c r="M141" s="215"/>
      <c r="N141" s="215"/>
      <c r="O141" s="215"/>
      <c r="P141" s="215"/>
      <c r="Q141" s="215"/>
      <c r="R141" s="215"/>
      <c r="S141" s="216"/>
    </row>
    <row r="142" spans="4:19" ht="12.75">
      <c r="D142" s="9"/>
      <c r="E142" s="9"/>
      <c r="F142" s="9"/>
      <c r="G142" s="9"/>
      <c r="H142" s="9"/>
      <c r="I142" s="9"/>
      <c r="J142" s="9"/>
      <c r="K142" s="9"/>
      <c r="L142" s="9"/>
      <c r="M142" s="9"/>
      <c r="N142" s="9"/>
      <c r="O142" s="9"/>
      <c r="P142" s="9"/>
      <c r="Q142" s="9"/>
      <c r="R142" s="9"/>
      <c r="S142" s="75"/>
    </row>
    <row r="143" spans="4:19" ht="12.75">
      <c r="D143" s="9"/>
      <c r="E143" s="9"/>
      <c r="F143" s="9"/>
      <c r="G143" s="9"/>
      <c r="H143" s="9"/>
      <c r="I143" s="9"/>
      <c r="J143" s="9"/>
      <c r="K143" s="9"/>
      <c r="L143" s="9"/>
      <c r="M143" s="9"/>
      <c r="N143" s="9"/>
      <c r="O143" s="9"/>
      <c r="P143" s="9"/>
      <c r="Q143" s="9"/>
      <c r="R143" s="9"/>
      <c r="S143" s="82"/>
    </row>
    <row r="144" spans="4:19" ht="12.75">
      <c r="D144" s="9"/>
      <c r="E144" s="9"/>
      <c r="F144" s="9"/>
      <c r="G144" s="9"/>
      <c r="H144" s="9"/>
      <c r="I144" s="9"/>
      <c r="J144" s="9"/>
      <c r="K144" s="9"/>
      <c r="L144" s="9"/>
      <c r="M144" s="9"/>
      <c r="N144" s="9"/>
      <c r="O144" s="9"/>
      <c r="P144" s="9"/>
      <c r="Q144" s="9"/>
      <c r="R144" s="9"/>
      <c r="S144" s="82"/>
    </row>
    <row r="145" spans="4:19" ht="12.75">
      <c r="D145" s="9"/>
      <c r="E145" s="9"/>
      <c r="F145" s="9"/>
      <c r="G145" s="9"/>
      <c r="H145" s="9"/>
      <c r="I145" s="9"/>
      <c r="J145" s="9"/>
      <c r="K145" s="9"/>
      <c r="L145" s="9"/>
      <c r="M145" s="9"/>
      <c r="N145" s="9"/>
      <c r="O145" s="9"/>
      <c r="P145" s="9"/>
      <c r="Q145" s="9"/>
      <c r="R145" s="9"/>
      <c r="S145" s="75"/>
    </row>
    <row r="146" spans="4:19" ht="12.75">
      <c r="D146" s="9"/>
      <c r="E146" s="9"/>
      <c r="F146" s="9"/>
      <c r="G146" s="9"/>
      <c r="H146" s="9"/>
      <c r="I146" s="9"/>
      <c r="J146" s="9"/>
      <c r="K146" s="9"/>
      <c r="L146" s="9"/>
      <c r="M146" s="9"/>
      <c r="N146" s="9"/>
      <c r="O146" s="9"/>
      <c r="P146" s="9"/>
      <c r="Q146" s="9"/>
      <c r="R146" s="9"/>
      <c r="S146" s="75"/>
    </row>
    <row r="147" spans="4:19" ht="12.75">
      <c r="D147" s="9"/>
      <c r="E147" s="9"/>
      <c r="F147" s="9"/>
      <c r="G147" s="9"/>
      <c r="H147" s="9"/>
      <c r="I147" s="9"/>
      <c r="J147" s="9"/>
      <c r="K147" s="9"/>
      <c r="L147" s="9"/>
      <c r="M147" s="9"/>
      <c r="N147" s="9"/>
      <c r="O147" s="9"/>
      <c r="P147" s="9"/>
      <c r="Q147" s="9"/>
      <c r="R147" s="9"/>
      <c r="S147" s="82"/>
    </row>
    <row r="148" spans="4:19" ht="12.75">
      <c r="D148" s="9"/>
      <c r="E148" s="9"/>
      <c r="F148" s="9"/>
      <c r="G148" s="9"/>
      <c r="H148" s="9"/>
      <c r="I148" s="9"/>
      <c r="J148" s="9"/>
      <c r="K148" s="9"/>
      <c r="L148" s="9"/>
      <c r="M148" s="9"/>
      <c r="N148" s="9"/>
      <c r="O148" s="9"/>
      <c r="P148" s="9"/>
      <c r="Q148" s="9"/>
      <c r="R148" s="9"/>
      <c r="S148" s="82"/>
    </row>
    <row r="149" spans="4:19" ht="12.75">
      <c r="D149" s="9"/>
      <c r="E149" s="9"/>
      <c r="F149" s="9"/>
      <c r="G149" s="9"/>
      <c r="H149" s="9"/>
      <c r="I149" s="9"/>
      <c r="J149" s="9"/>
      <c r="K149" s="9"/>
      <c r="L149" s="9"/>
      <c r="M149" s="9"/>
      <c r="N149" s="9"/>
      <c r="O149" s="9"/>
      <c r="P149" s="9"/>
      <c r="Q149" s="9"/>
      <c r="R149" s="9"/>
      <c r="S149" s="75"/>
    </row>
    <row r="150" spans="4:19" ht="12.75">
      <c r="D150" s="9"/>
      <c r="E150" s="9"/>
      <c r="F150" s="9"/>
      <c r="G150" s="9"/>
      <c r="H150" s="9"/>
      <c r="I150" s="9"/>
      <c r="J150" s="9"/>
      <c r="K150" s="9"/>
      <c r="L150" s="9"/>
      <c r="M150" s="9"/>
      <c r="N150" s="9"/>
      <c r="O150" s="9"/>
      <c r="P150" s="9"/>
      <c r="Q150" s="9"/>
      <c r="R150" s="9"/>
      <c r="S150" s="75"/>
    </row>
    <row r="151" spans="4:19" ht="12.75">
      <c r="D151" s="9"/>
      <c r="E151" s="9"/>
      <c r="F151" s="9"/>
      <c r="G151" s="9"/>
      <c r="H151" s="9"/>
      <c r="I151" s="9"/>
      <c r="J151" s="9"/>
      <c r="K151" s="9"/>
      <c r="L151" s="9"/>
      <c r="M151" s="9"/>
      <c r="N151" s="9"/>
      <c r="O151" s="9"/>
      <c r="P151" s="9"/>
      <c r="Q151" s="9"/>
      <c r="R151" s="9"/>
      <c r="S151" s="82"/>
    </row>
    <row r="152" spans="4:19" ht="12.75">
      <c r="D152" s="9"/>
      <c r="E152" s="9"/>
      <c r="F152" s="9"/>
      <c r="G152" s="9"/>
      <c r="H152" s="9"/>
      <c r="I152" s="9"/>
      <c r="J152" s="9"/>
      <c r="K152" s="9"/>
      <c r="L152" s="9"/>
      <c r="M152" s="9"/>
      <c r="N152" s="9"/>
      <c r="O152" s="9"/>
      <c r="P152" s="9"/>
      <c r="Q152" s="9"/>
      <c r="R152" s="9"/>
      <c r="S152" s="82"/>
    </row>
    <row r="153" spans="4:19" ht="12.75">
      <c r="D153" s="9"/>
      <c r="E153" s="9"/>
      <c r="F153" s="9"/>
      <c r="G153" s="9"/>
      <c r="H153" s="9"/>
      <c r="I153" s="9"/>
      <c r="J153" s="9"/>
      <c r="K153" s="9"/>
      <c r="L153" s="9"/>
      <c r="M153" s="9"/>
      <c r="N153" s="9"/>
      <c r="O153" s="9"/>
      <c r="P153" s="9"/>
      <c r="Q153" s="9"/>
      <c r="R153" s="9"/>
      <c r="S153" s="75"/>
    </row>
    <row r="154" spans="4:19" ht="12.75">
      <c r="D154" s="9"/>
      <c r="E154" s="9"/>
      <c r="F154" s="9"/>
      <c r="G154" s="9"/>
      <c r="H154" s="9"/>
      <c r="I154" s="9"/>
      <c r="J154" s="9"/>
      <c r="K154" s="9"/>
      <c r="L154" s="9"/>
      <c r="M154" s="9"/>
      <c r="N154" s="9"/>
      <c r="O154" s="9"/>
      <c r="P154" s="9"/>
      <c r="Q154" s="9"/>
      <c r="R154" s="9"/>
      <c r="S154" s="75"/>
    </row>
    <row r="155" spans="4:19" ht="12.75">
      <c r="D155" s="9"/>
      <c r="E155" s="9"/>
      <c r="F155" s="9"/>
      <c r="G155" s="9"/>
      <c r="H155" s="9"/>
      <c r="I155" s="9"/>
      <c r="J155" s="9"/>
      <c r="K155" s="9"/>
      <c r="L155" s="9"/>
      <c r="M155" s="9"/>
      <c r="N155" s="9"/>
      <c r="O155" s="9"/>
      <c r="P155" s="9"/>
      <c r="Q155" s="9"/>
      <c r="R155" s="9"/>
      <c r="S155" s="82"/>
    </row>
    <row r="156" spans="4:19" ht="12.75">
      <c r="D156" s="9"/>
      <c r="E156" s="9"/>
      <c r="F156" s="9"/>
      <c r="G156" s="9"/>
      <c r="H156" s="9"/>
      <c r="I156" s="9"/>
      <c r="J156" s="9"/>
      <c r="K156" s="9"/>
      <c r="L156" s="9"/>
      <c r="M156" s="9"/>
      <c r="N156" s="9"/>
      <c r="O156" s="9"/>
      <c r="P156" s="9"/>
      <c r="Q156" s="9"/>
      <c r="R156" s="9"/>
      <c r="S156" s="82"/>
    </row>
    <row r="157" ht="12.75">
      <c r="S157" s="75"/>
    </row>
    <row r="158" ht="12.75">
      <c r="S158" s="75"/>
    </row>
    <row r="159" spans="1:31" ht="17.25" customHeight="1">
      <c r="A159" s="101"/>
      <c r="B159" s="102"/>
      <c r="C159" s="103"/>
      <c r="D159" s="104"/>
      <c r="E159" s="104"/>
      <c r="F159" s="104"/>
      <c r="G159" s="104"/>
      <c r="H159" s="104"/>
      <c r="I159" s="104"/>
      <c r="J159" s="104"/>
      <c r="K159" s="104"/>
      <c r="L159" s="104"/>
      <c r="M159" s="104"/>
      <c r="N159" s="104"/>
      <c r="O159" s="104"/>
      <c r="P159" s="104"/>
      <c r="Q159" s="104"/>
      <c r="R159" s="104"/>
      <c r="S159" s="104"/>
      <c r="T159" s="75"/>
      <c r="U159" s="75"/>
      <c r="V159" s="105"/>
      <c r="W159" s="105"/>
      <c r="X159" s="105"/>
      <c r="Y159" s="105"/>
      <c r="Z159" s="105"/>
      <c r="AA159" s="105"/>
      <c r="AB159" s="102"/>
      <c r="AC159" s="102"/>
      <c r="AD159" s="102"/>
      <c r="AE159" s="102"/>
    </row>
    <row r="160" spans="1:31" ht="12.75" customHeight="1">
      <c r="A160" s="101"/>
      <c r="B160" s="102"/>
      <c r="C160" s="103"/>
      <c r="D160" s="106"/>
      <c r="E160" s="106"/>
      <c r="F160" s="106"/>
      <c r="G160" s="106"/>
      <c r="H160" s="106"/>
      <c r="I160" s="106"/>
      <c r="J160" s="106"/>
      <c r="K160" s="106"/>
      <c r="L160" s="106"/>
      <c r="M160" s="106"/>
      <c r="N160" s="106"/>
      <c r="O160" s="106"/>
      <c r="P160" s="106"/>
      <c r="Q160" s="106"/>
      <c r="R160" s="106"/>
      <c r="S160" s="75"/>
      <c r="T160" s="107"/>
      <c r="U160" s="75"/>
      <c r="V160" s="108"/>
      <c r="W160" s="108"/>
      <c r="X160" s="108"/>
      <c r="Y160" s="108"/>
      <c r="Z160" s="108"/>
      <c r="AA160" s="108"/>
      <c r="AB160" s="75"/>
      <c r="AC160" s="107"/>
      <c r="AD160" s="75"/>
      <c r="AE160" s="107"/>
    </row>
    <row r="161" spans="1:31" ht="12.75">
      <c r="A161" s="101"/>
      <c r="B161" s="102"/>
      <c r="C161" s="103"/>
      <c r="D161" s="106"/>
      <c r="E161" s="106"/>
      <c r="F161" s="106"/>
      <c r="G161" s="106"/>
      <c r="H161" s="106"/>
      <c r="I161" s="106"/>
      <c r="J161" s="106"/>
      <c r="K161" s="106"/>
      <c r="L161" s="106"/>
      <c r="M161" s="106"/>
      <c r="N161" s="106"/>
      <c r="O161" s="106"/>
      <c r="P161" s="106"/>
      <c r="Q161" s="106"/>
      <c r="R161" s="106"/>
      <c r="S161" s="75"/>
      <c r="T161" s="107"/>
      <c r="U161" s="75"/>
      <c r="V161" s="109"/>
      <c r="W161" s="109"/>
      <c r="X161" s="109"/>
      <c r="Y161" s="109"/>
      <c r="Z161" s="109"/>
      <c r="AA161" s="109"/>
      <c r="AB161" s="109"/>
      <c r="AC161" s="107"/>
      <c r="AD161" s="75"/>
      <c r="AE161" s="107"/>
    </row>
    <row r="162" spans="1:31" ht="12.75">
      <c r="A162" s="101"/>
      <c r="B162" s="102"/>
      <c r="C162" s="103"/>
      <c r="D162" s="106"/>
      <c r="E162" s="106"/>
      <c r="F162" s="106"/>
      <c r="G162" s="106"/>
      <c r="H162" s="106"/>
      <c r="I162" s="106"/>
      <c r="J162" s="106"/>
      <c r="K162" s="106"/>
      <c r="L162" s="106"/>
      <c r="M162" s="106"/>
      <c r="N162" s="106"/>
      <c r="O162" s="106"/>
      <c r="P162" s="106"/>
      <c r="Q162" s="106"/>
      <c r="R162" s="106"/>
      <c r="S162" s="75"/>
      <c r="T162" s="107"/>
      <c r="U162" s="75"/>
      <c r="V162" s="110"/>
      <c r="W162" s="110"/>
      <c r="X162" s="110"/>
      <c r="Y162" s="110"/>
      <c r="Z162" s="110"/>
      <c r="AA162" s="110"/>
      <c r="AB162" s="109"/>
      <c r="AC162" s="107"/>
      <c r="AD162" s="75"/>
      <c r="AE162" s="107"/>
    </row>
    <row r="163" spans="1:31" ht="12.75">
      <c r="A163" s="101"/>
      <c r="B163" s="102"/>
      <c r="C163" s="103"/>
      <c r="D163" s="106"/>
      <c r="E163" s="106"/>
      <c r="F163" s="106"/>
      <c r="G163" s="106"/>
      <c r="H163" s="106"/>
      <c r="I163" s="106"/>
      <c r="J163" s="106"/>
      <c r="K163" s="106"/>
      <c r="L163" s="106"/>
      <c r="M163" s="106"/>
      <c r="N163" s="106"/>
      <c r="O163" s="106"/>
      <c r="P163" s="106"/>
      <c r="Q163" s="106"/>
      <c r="R163" s="106"/>
      <c r="S163" s="75"/>
      <c r="T163" s="107"/>
      <c r="U163" s="75"/>
      <c r="V163" s="109"/>
      <c r="W163" s="109"/>
      <c r="X163" s="109"/>
      <c r="Y163" s="109"/>
      <c r="Z163" s="109"/>
      <c r="AA163" s="109"/>
      <c r="AB163" s="31"/>
      <c r="AC163" s="107"/>
      <c r="AD163" s="75"/>
      <c r="AE163" s="107"/>
    </row>
    <row r="164" spans="1:31" ht="12.75" customHeight="1">
      <c r="A164" s="101"/>
      <c r="B164" s="102"/>
      <c r="C164" s="103"/>
      <c r="D164" s="111"/>
      <c r="E164" s="106"/>
      <c r="F164" s="111"/>
      <c r="G164" s="106"/>
      <c r="H164" s="106"/>
      <c r="I164" s="106"/>
      <c r="J164" s="106"/>
      <c r="K164" s="106"/>
      <c r="L164" s="106"/>
      <c r="M164" s="106"/>
      <c r="N164" s="106"/>
      <c r="O164" s="106"/>
      <c r="P164" s="106"/>
      <c r="Q164" s="106"/>
      <c r="R164" s="106"/>
      <c r="S164" s="106"/>
      <c r="T164" s="75"/>
      <c r="U164" s="75"/>
      <c r="V164" s="107"/>
      <c r="W164" s="102"/>
      <c r="X164" s="107"/>
      <c r="Y164" s="107"/>
      <c r="Z164" s="102"/>
      <c r="AA164" s="107"/>
      <c r="AB164" s="109"/>
      <c r="AC164" s="107"/>
      <c r="AD164" s="75"/>
      <c r="AE164" s="107"/>
    </row>
    <row r="165" spans="1:31" ht="12.75">
      <c r="A165" s="101"/>
      <c r="B165" s="102"/>
      <c r="C165" s="103"/>
      <c r="D165" s="111"/>
      <c r="E165" s="106"/>
      <c r="F165" s="111"/>
      <c r="G165" s="106"/>
      <c r="H165" s="82"/>
      <c r="I165" s="112"/>
      <c r="J165" s="112"/>
      <c r="K165" s="112"/>
      <c r="L165" s="112"/>
      <c r="M165" s="112"/>
      <c r="N165" s="112"/>
      <c r="O165" s="112"/>
      <c r="P165" s="112"/>
      <c r="Q165" s="112"/>
      <c r="R165" s="112"/>
      <c r="S165" s="106"/>
      <c r="T165" s="75"/>
      <c r="U165" s="75"/>
      <c r="V165" s="107"/>
      <c r="W165" s="102"/>
      <c r="X165" s="107"/>
      <c r="Y165" s="107"/>
      <c r="Z165" s="102"/>
      <c r="AA165" s="107"/>
      <c r="AB165" s="109"/>
      <c r="AC165" s="107"/>
      <c r="AD165" s="75"/>
      <c r="AE165" s="107"/>
    </row>
    <row r="166" spans="1:31" ht="12.75">
      <c r="A166" s="113"/>
      <c r="B166" s="114"/>
      <c r="C166" s="113"/>
      <c r="D166" s="115"/>
      <c r="E166" s="115"/>
      <c r="F166" s="115"/>
      <c r="G166" s="115"/>
      <c r="H166" s="115"/>
      <c r="I166" s="115"/>
      <c r="J166" s="115"/>
      <c r="K166" s="115"/>
      <c r="L166" s="115"/>
      <c r="M166" s="115"/>
      <c r="N166" s="115"/>
      <c r="O166" s="115"/>
      <c r="P166" s="115"/>
      <c r="Q166" s="115"/>
      <c r="R166" s="115"/>
      <c r="S166" s="115"/>
      <c r="T166" s="106"/>
      <c r="U166" s="106"/>
      <c r="V166" s="106"/>
      <c r="W166" s="106"/>
      <c r="X166" s="106"/>
      <c r="Y166" s="106"/>
      <c r="Z166" s="106"/>
      <c r="AA166" s="106"/>
      <c r="AB166" s="106"/>
      <c r="AC166" s="106"/>
      <c r="AD166" s="106"/>
      <c r="AE166" s="106"/>
    </row>
    <row r="167" spans="4:19" ht="12.75">
      <c r="D167" s="9"/>
      <c r="E167" s="9"/>
      <c r="F167" s="9"/>
      <c r="G167" s="9"/>
      <c r="H167" s="9"/>
      <c r="I167" s="9"/>
      <c r="J167" s="9"/>
      <c r="K167" s="9"/>
      <c r="L167" s="9"/>
      <c r="M167" s="9"/>
      <c r="N167" s="9"/>
      <c r="O167" s="9"/>
      <c r="P167" s="9"/>
      <c r="Q167" s="9"/>
      <c r="R167" s="9"/>
      <c r="S167" s="75"/>
    </row>
    <row r="168" spans="4:19" ht="12.75">
      <c r="D168" s="9"/>
      <c r="E168" s="9"/>
      <c r="F168" s="9"/>
      <c r="G168" s="9"/>
      <c r="H168" s="9"/>
      <c r="I168" s="9"/>
      <c r="J168" s="9"/>
      <c r="K168" s="9"/>
      <c r="L168" s="9"/>
      <c r="M168" s="9"/>
      <c r="N168" s="9"/>
      <c r="O168" s="9"/>
      <c r="P168" s="9"/>
      <c r="Q168" s="9"/>
      <c r="R168" s="9"/>
      <c r="S168" s="75"/>
    </row>
    <row r="169" spans="4:19" ht="12.75">
      <c r="D169" s="9"/>
      <c r="E169" s="9"/>
      <c r="F169" s="9"/>
      <c r="G169" s="9"/>
      <c r="H169" s="9"/>
      <c r="I169" s="9"/>
      <c r="J169" s="9"/>
      <c r="K169" s="9"/>
      <c r="L169" s="9"/>
      <c r="M169" s="9"/>
      <c r="N169" s="9"/>
      <c r="O169" s="9"/>
      <c r="P169" s="9"/>
      <c r="Q169" s="9"/>
      <c r="R169" s="9"/>
      <c r="S169" s="82"/>
    </row>
    <row r="170" spans="4:19" ht="12.75">
      <c r="D170" s="9"/>
      <c r="E170" s="9"/>
      <c r="F170" s="9"/>
      <c r="G170" s="9"/>
      <c r="H170" s="9"/>
      <c r="I170" s="9"/>
      <c r="J170" s="9"/>
      <c r="K170" s="9"/>
      <c r="L170" s="9"/>
      <c r="M170" s="9"/>
      <c r="N170" s="9"/>
      <c r="O170" s="9"/>
      <c r="P170" s="9"/>
      <c r="Q170" s="9"/>
      <c r="R170" s="9"/>
      <c r="S170" s="82"/>
    </row>
    <row r="171" spans="4:19" ht="12.75">
      <c r="D171" s="9"/>
      <c r="E171" s="9"/>
      <c r="F171" s="9"/>
      <c r="G171" s="9"/>
      <c r="H171" s="9"/>
      <c r="I171" s="9"/>
      <c r="J171" s="9"/>
      <c r="K171" s="9"/>
      <c r="L171" s="9"/>
      <c r="M171" s="9"/>
      <c r="N171" s="9"/>
      <c r="O171" s="9"/>
      <c r="P171" s="9"/>
      <c r="Q171" s="9"/>
      <c r="R171" s="9"/>
      <c r="S171" s="75"/>
    </row>
    <row r="172" spans="4:19" ht="12.75">
      <c r="D172" s="9"/>
      <c r="E172" s="9"/>
      <c r="F172" s="9"/>
      <c r="G172" s="9"/>
      <c r="H172" s="9"/>
      <c r="I172" s="9"/>
      <c r="J172" s="9"/>
      <c r="K172" s="9"/>
      <c r="L172" s="9"/>
      <c r="M172" s="9"/>
      <c r="N172" s="9"/>
      <c r="O172" s="9"/>
      <c r="P172" s="9"/>
      <c r="Q172" s="9"/>
      <c r="R172" s="9"/>
      <c r="S172" s="75"/>
    </row>
    <row r="173" spans="4:19" ht="12.75">
      <c r="D173" s="9"/>
      <c r="E173" s="9"/>
      <c r="F173" s="9"/>
      <c r="G173" s="9"/>
      <c r="H173" s="9"/>
      <c r="I173" s="9"/>
      <c r="J173" s="9"/>
      <c r="K173" s="9"/>
      <c r="L173" s="9"/>
      <c r="M173" s="9"/>
      <c r="N173" s="9"/>
      <c r="O173" s="9"/>
      <c r="P173" s="9"/>
      <c r="Q173" s="9"/>
      <c r="R173" s="9"/>
      <c r="S173" s="82"/>
    </row>
    <row r="174" spans="4:19" ht="12.75">
      <c r="D174" s="9"/>
      <c r="E174" s="9"/>
      <c r="F174" s="9"/>
      <c r="G174" s="9"/>
      <c r="H174" s="9"/>
      <c r="I174" s="9"/>
      <c r="J174" s="9"/>
      <c r="K174" s="9"/>
      <c r="L174" s="9"/>
      <c r="M174" s="9"/>
      <c r="N174" s="9"/>
      <c r="O174" s="9"/>
      <c r="P174" s="9"/>
      <c r="Q174" s="9"/>
      <c r="R174" s="9"/>
      <c r="S174" s="82"/>
    </row>
    <row r="175" spans="4:19" ht="12.75">
      <c r="D175" s="9"/>
      <c r="E175" s="9"/>
      <c r="F175" s="9"/>
      <c r="G175" s="9"/>
      <c r="H175" s="9"/>
      <c r="I175" s="9"/>
      <c r="J175" s="9"/>
      <c r="K175" s="9"/>
      <c r="L175" s="9"/>
      <c r="M175" s="9"/>
      <c r="N175" s="9"/>
      <c r="O175" s="9"/>
      <c r="P175" s="9"/>
      <c r="Q175" s="9"/>
      <c r="R175" s="9"/>
      <c r="S175" s="75"/>
    </row>
    <row r="176" spans="4:19" ht="12.75">
      <c r="D176" s="9"/>
      <c r="E176" s="9"/>
      <c r="F176" s="9"/>
      <c r="G176" s="9"/>
      <c r="H176" s="9"/>
      <c r="I176" s="9"/>
      <c r="J176" s="9"/>
      <c r="K176" s="9"/>
      <c r="L176" s="9"/>
      <c r="M176" s="9"/>
      <c r="N176" s="9"/>
      <c r="O176" s="9"/>
      <c r="P176" s="9"/>
      <c r="Q176" s="9"/>
      <c r="R176" s="9"/>
      <c r="S176" s="75"/>
    </row>
    <row r="177" spans="4:19" ht="12.75">
      <c r="D177" s="9"/>
      <c r="E177" s="9"/>
      <c r="F177" s="9"/>
      <c r="G177" s="9"/>
      <c r="H177" s="9"/>
      <c r="I177" s="9"/>
      <c r="J177" s="9"/>
      <c r="K177" s="9"/>
      <c r="L177" s="9"/>
      <c r="M177" s="9"/>
      <c r="N177" s="9"/>
      <c r="O177" s="9"/>
      <c r="P177" s="9"/>
      <c r="Q177" s="9"/>
      <c r="R177" s="9"/>
      <c r="S177" s="82"/>
    </row>
    <row r="178" spans="4:19" ht="12.75">
      <c r="D178" s="9"/>
      <c r="E178" s="9"/>
      <c r="F178" s="9"/>
      <c r="G178" s="9"/>
      <c r="H178" s="9"/>
      <c r="I178" s="9"/>
      <c r="J178" s="9"/>
      <c r="K178" s="9"/>
      <c r="L178" s="9"/>
      <c r="M178" s="9"/>
      <c r="N178" s="9"/>
      <c r="O178" s="9"/>
      <c r="P178" s="9"/>
      <c r="Q178" s="9"/>
      <c r="R178" s="9"/>
      <c r="S178" s="82"/>
    </row>
    <row r="179" spans="4:19" ht="12.75">
      <c r="D179" s="9"/>
      <c r="E179" s="9"/>
      <c r="F179" s="9"/>
      <c r="G179" s="9"/>
      <c r="H179" s="9"/>
      <c r="I179" s="9"/>
      <c r="J179" s="9"/>
      <c r="K179" s="9"/>
      <c r="L179" s="9"/>
      <c r="M179" s="9"/>
      <c r="N179" s="9"/>
      <c r="O179" s="9"/>
      <c r="P179" s="9"/>
      <c r="Q179" s="9"/>
      <c r="R179" s="9"/>
      <c r="S179" s="75"/>
    </row>
    <row r="180" spans="4:19" ht="12.75">
      <c r="D180" s="9"/>
      <c r="E180" s="9"/>
      <c r="F180" s="9"/>
      <c r="G180" s="9"/>
      <c r="H180" s="9"/>
      <c r="I180" s="9"/>
      <c r="J180" s="9"/>
      <c r="K180" s="9"/>
      <c r="L180" s="9"/>
      <c r="M180" s="9"/>
      <c r="N180" s="9"/>
      <c r="O180" s="9"/>
      <c r="P180" s="9"/>
      <c r="Q180" s="9"/>
      <c r="R180" s="9"/>
      <c r="S180" s="75"/>
    </row>
    <row r="181" spans="4:19" ht="12.75">
      <c r="D181" s="9"/>
      <c r="E181" s="9"/>
      <c r="F181" s="9"/>
      <c r="G181" s="9"/>
      <c r="H181" s="9"/>
      <c r="I181" s="9"/>
      <c r="J181" s="9"/>
      <c r="K181" s="9"/>
      <c r="L181" s="9"/>
      <c r="M181" s="9"/>
      <c r="N181" s="9"/>
      <c r="O181" s="9"/>
      <c r="P181" s="9"/>
      <c r="Q181" s="9"/>
      <c r="R181" s="9"/>
      <c r="S181" s="82"/>
    </row>
    <row r="182" spans="4:19" ht="12.75">
      <c r="D182" s="9"/>
      <c r="E182" s="9"/>
      <c r="F182" s="9"/>
      <c r="G182" s="9"/>
      <c r="H182" s="9"/>
      <c r="I182" s="9"/>
      <c r="J182" s="9"/>
      <c r="K182" s="9"/>
      <c r="L182" s="9"/>
      <c r="M182" s="9"/>
      <c r="N182" s="9"/>
      <c r="O182" s="9"/>
      <c r="P182" s="9"/>
      <c r="Q182" s="9"/>
      <c r="R182" s="9"/>
      <c r="S182" s="82"/>
    </row>
    <row r="183" spans="4:19" ht="12.75">
      <c r="D183" s="9"/>
      <c r="E183" s="9"/>
      <c r="F183" s="9"/>
      <c r="G183" s="9"/>
      <c r="H183" s="9"/>
      <c r="I183" s="9"/>
      <c r="J183" s="9"/>
      <c r="K183" s="9"/>
      <c r="L183" s="9"/>
      <c r="M183" s="9"/>
      <c r="N183" s="9"/>
      <c r="O183" s="9"/>
      <c r="P183" s="9"/>
      <c r="Q183" s="9"/>
      <c r="R183" s="9"/>
      <c r="S183" s="75"/>
    </row>
    <row r="184" spans="4:19" ht="12.75">
      <c r="D184" s="9"/>
      <c r="E184" s="9"/>
      <c r="F184" s="9"/>
      <c r="G184" s="9"/>
      <c r="H184" s="9"/>
      <c r="I184" s="9"/>
      <c r="J184" s="9"/>
      <c r="K184" s="9"/>
      <c r="L184" s="9"/>
      <c r="M184" s="9"/>
      <c r="N184" s="9"/>
      <c r="O184" s="9"/>
      <c r="P184" s="9"/>
      <c r="Q184" s="9"/>
      <c r="R184" s="9"/>
      <c r="S184" s="75"/>
    </row>
    <row r="185" spans="4:19" ht="12.75">
      <c r="D185" s="9"/>
      <c r="E185" s="9"/>
      <c r="F185" s="9"/>
      <c r="G185" s="9"/>
      <c r="H185" s="9"/>
      <c r="I185" s="9"/>
      <c r="J185" s="9"/>
      <c r="K185" s="9"/>
      <c r="L185" s="9"/>
      <c r="M185" s="9"/>
      <c r="N185" s="9"/>
      <c r="O185" s="9"/>
      <c r="P185" s="9"/>
      <c r="Q185" s="9"/>
      <c r="R185" s="9"/>
      <c r="S185" s="82"/>
    </row>
    <row r="186" spans="4:19" ht="12.75">
      <c r="D186" s="9"/>
      <c r="E186" s="9"/>
      <c r="F186" s="9"/>
      <c r="G186" s="9"/>
      <c r="H186" s="9"/>
      <c r="I186" s="9"/>
      <c r="J186" s="9"/>
      <c r="K186" s="9"/>
      <c r="L186" s="9"/>
      <c r="M186" s="9"/>
      <c r="N186" s="9"/>
      <c r="O186" s="9"/>
      <c r="P186" s="9"/>
      <c r="Q186" s="9"/>
      <c r="R186" s="9"/>
      <c r="S186" s="82"/>
    </row>
    <row r="187" spans="4:19" ht="12.75">
      <c r="D187" s="9"/>
      <c r="E187" s="9"/>
      <c r="F187" s="9"/>
      <c r="G187" s="9"/>
      <c r="H187" s="9"/>
      <c r="I187" s="9"/>
      <c r="J187" s="9"/>
      <c r="K187" s="9"/>
      <c r="L187" s="9"/>
      <c r="M187" s="9"/>
      <c r="N187" s="9"/>
      <c r="O187" s="9"/>
      <c r="P187" s="9"/>
      <c r="Q187" s="9"/>
      <c r="R187" s="9"/>
      <c r="S187" s="75"/>
    </row>
    <row r="188" spans="4:19" ht="12.75">
      <c r="D188" s="9"/>
      <c r="E188" s="9"/>
      <c r="F188" s="9"/>
      <c r="G188" s="9"/>
      <c r="H188" s="9"/>
      <c r="I188" s="9"/>
      <c r="J188" s="9"/>
      <c r="K188" s="9"/>
      <c r="L188" s="9"/>
      <c r="M188" s="9"/>
      <c r="N188" s="9"/>
      <c r="O188" s="9"/>
      <c r="P188" s="9"/>
      <c r="Q188" s="9"/>
      <c r="R188" s="9"/>
      <c r="S188" s="75"/>
    </row>
    <row r="189" spans="4:19" ht="12.75">
      <c r="D189" s="9"/>
      <c r="E189" s="9"/>
      <c r="F189" s="9"/>
      <c r="G189" s="9"/>
      <c r="H189" s="9"/>
      <c r="I189" s="9"/>
      <c r="J189" s="9"/>
      <c r="K189" s="9"/>
      <c r="L189" s="9"/>
      <c r="M189" s="9"/>
      <c r="N189" s="9"/>
      <c r="O189" s="9"/>
      <c r="P189" s="9"/>
      <c r="Q189" s="9"/>
      <c r="R189" s="9"/>
      <c r="S189" s="82"/>
    </row>
    <row r="190" spans="4:19" ht="12.75">
      <c r="D190" s="9"/>
      <c r="E190" s="9"/>
      <c r="F190" s="9"/>
      <c r="G190" s="9"/>
      <c r="H190" s="9"/>
      <c r="I190" s="9"/>
      <c r="J190" s="9"/>
      <c r="K190" s="9"/>
      <c r="L190" s="9"/>
      <c r="M190" s="9"/>
      <c r="N190" s="9"/>
      <c r="O190" s="9"/>
      <c r="P190" s="9"/>
      <c r="Q190" s="9"/>
      <c r="R190" s="9"/>
      <c r="S190" s="82"/>
    </row>
    <row r="191" spans="4:19" ht="12.75">
      <c r="D191" s="9"/>
      <c r="E191" s="9"/>
      <c r="F191" s="9"/>
      <c r="G191" s="9"/>
      <c r="H191" s="9"/>
      <c r="I191" s="9"/>
      <c r="J191" s="9"/>
      <c r="K191" s="9"/>
      <c r="L191" s="9"/>
      <c r="M191" s="9"/>
      <c r="N191" s="9"/>
      <c r="O191" s="9"/>
      <c r="P191" s="9"/>
      <c r="Q191" s="9"/>
      <c r="R191" s="9"/>
      <c r="S191" s="75"/>
    </row>
    <row r="192" spans="4:19" ht="12.75">
      <c r="D192" s="9"/>
      <c r="E192" s="9"/>
      <c r="F192" s="9"/>
      <c r="G192" s="9"/>
      <c r="H192" s="9"/>
      <c r="I192" s="9"/>
      <c r="J192" s="9"/>
      <c r="K192" s="9"/>
      <c r="L192" s="9"/>
      <c r="M192" s="9"/>
      <c r="N192" s="9"/>
      <c r="O192" s="9"/>
      <c r="P192" s="9"/>
      <c r="Q192" s="9"/>
      <c r="R192" s="9"/>
      <c r="S192" s="75"/>
    </row>
    <row r="193" spans="4:19" ht="12.75">
      <c r="D193" s="9"/>
      <c r="E193" s="9"/>
      <c r="F193" s="9"/>
      <c r="G193" s="9"/>
      <c r="H193" s="9"/>
      <c r="I193" s="9"/>
      <c r="J193" s="9"/>
      <c r="K193" s="9"/>
      <c r="L193" s="9"/>
      <c r="M193" s="9"/>
      <c r="N193" s="9"/>
      <c r="O193" s="9"/>
      <c r="P193" s="9"/>
      <c r="Q193" s="9"/>
      <c r="R193" s="9"/>
      <c r="S193" s="82"/>
    </row>
    <row r="194" spans="4:19" ht="12.75">
      <c r="D194" s="9"/>
      <c r="E194" s="9"/>
      <c r="F194" s="9"/>
      <c r="G194" s="9"/>
      <c r="H194" s="9"/>
      <c r="I194" s="9"/>
      <c r="J194" s="9"/>
      <c r="K194" s="9"/>
      <c r="L194" s="9"/>
      <c r="M194" s="9"/>
      <c r="N194" s="9"/>
      <c r="O194" s="9"/>
      <c r="P194" s="9"/>
      <c r="Q194" s="9"/>
      <c r="R194" s="9"/>
      <c r="S194" s="82"/>
    </row>
    <row r="195" spans="4:19" ht="12.75">
      <c r="D195" s="9"/>
      <c r="E195" s="9"/>
      <c r="F195" s="9"/>
      <c r="G195" s="9"/>
      <c r="H195" s="9"/>
      <c r="I195" s="9"/>
      <c r="J195" s="9"/>
      <c r="K195" s="9"/>
      <c r="L195" s="9"/>
      <c r="M195" s="9"/>
      <c r="N195" s="9"/>
      <c r="O195" s="9"/>
      <c r="P195" s="9"/>
      <c r="Q195" s="9"/>
      <c r="R195" s="9"/>
      <c r="S195" s="75"/>
    </row>
    <row r="196" spans="4:19" ht="12.75">
      <c r="D196" s="9"/>
      <c r="E196" s="9"/>
      <c r="F196" s="9"/>
      <c r="G196" s="9"/>
      <c r="H196" s="9"/>
      <c r="I196" s="9"/>
      <c r="J196" s="9"/>
      <c r="K196" s="9"/>
      <c r="L196" s="9"/>
      <c r="M196" s="9"/>
      <c r="N196" s="9"/>
      <c r="O196" s="9"/>
      <c r="P196" s="9"/>
      <c r="Q196" s="9"/>
      <c r="R196" s="9"/>
      <c r="S196" s="75"/>
    </row>
    <row r="197" spans="4:19" ht="12.75">
      <c r="D197" s="9"/>
      <c r="E197" s="9"/>
      <c r="F197" s="9"/>
      <c r="G197" s="9"/>
      <c r="H197" s="9"/>
      <c r="I197" s="9"/>
      <c r="J197" s="9"/>
      <c r="K197" s="9"/>
      <c r="L197" s="9"/>
      <c r="M197" s="9"/>
      <c r="N197" s="9"/>
      <c r="O197" s="9"/>
      <c r="P197" s="9"/>
      <c r="Q197" s="9"/>
      <c r="R197" s="9"/>
      <c r="S197" s="75"/>
    </row>
    <row r="198" spans="4:19" ht="12.75">
      <c r="D198" s="9"/>
      <c r="E198" s="9"/>
      <c r="F198" s="9"/>
      <c r="G198" s="9"/>
      <c r="H198" s="9"/>
      <c r="I198" s="9"/>
      <c r="J198" s="9"/>
      <c r="K198" s="9"/>
      <c r="L198" s="9"/>
      <c r="M198" s="9"/>
      <c r="N198" s="9"/>
      <c r="O198" s="9"/>
      <c r="P198" s="9"/>
      <c r="Q198" s="9"/>
      <c r="R198" s="9"/>
      <c r="S198" s="75"/>
    </row>
    <row r="199" spans="4:19" ht="12.75">
      <c r="D199" s="9"/>
      <c r="E199" s="9"/>
      <c r="F199" s="9"/>
      <c r="G199" s="9"/>
      <c r="H199" s="9"/>
      <c r="I199" s="9"/>
      <c r="J199" s="9"/>
      <c r="K199" s="9"/>
      <c r="L199" s="9"/>
      <c r="M199" s="9"/>
      <c r="N199" s="9"/>
      <c r="O199" s="9"/>
      <c r="P199" s="9"/>
      <c r="Q199" s="9"/>
      <c r="R199" s="9"/>
      <c r="S199" s="75"/>
    </row>
    <row r="200" spans="4:19" ht="12.75">
      <c r="D200" s="9"/>
      <c r="E200" s="9"/>
      <c r="F200" s="9"/>
      <c r="G200" s="9"/>
      <c r="H200" s="9"/>
      <c r="I200" s="9"/>
      <c r="J200" s="9"/>
      <c r="K200" s="9"/>
      <c r="L200" s="9"/>
      <c r="M200" s="9"/>
      <c r="N200" s="9"/>
      <c r="O200" s="9"/>
      <c r="P200" s="9"/>
      <c r="Q200" s="9"/>
      <c r="R200" s="9"/>
      <c r="S200" s="75"/>
    </row>
    <row r="201" spans="4:19" ht="12.75">
      <c r="D201" s="9"/>
      <c r="E201" s="9"/>
      <c r="F201" s="9"/>
      <c r="G201" s="9"/>
      <c r="H201" s="9"/>
      <c r="I201" s="9"/>
      <c r="J201" s="9"/>
      <c r="K201" s="9"/>
      <c r="L201" s="9"/>
      <c r="M201" s="9"/>
      <c r="N201" s="9"/>
      <c r="O201" s="9"/>
      <c r="P201" s="9"/>
      <c r="Q201" s="9"/>
      <c r="R201" s="9"/>
      <c r="S201" s="82"/>
    </row>
    <row r="202" spans="4:19" ht="12.75">
      <c r="D202" s="9"/>
      <c r="E202" s="9"/>
      <c r="F202" s="9"/>
      <c r="G202" s="9"/>
      <c r="H202" s="9"/>
      <c r="I202" s="9"/>
      <c r="J202" s="9"/>
      <c r="K202" s="9"/>
      <c r="L202" s="9"/>
      <c r="M202" s="9"/>
      <c r="N202" s="9"/>
      <c r="O202" s="9"/>
      <c r="P202" s="9"/>
      <c r="Q202" s="9"/>
      <c r="R202" s="9"/>
      <c r="S202" s="82"/>
    </row>
    <row r="203" ht="12.75">
      <c r="C203" s="36"/>
    </row>
    <row r="204" ht="12.75">
      <c r="AC204" s="38"/>
    </row>
    <row r="205" ht="12.75">
      <c r="X205" s="38"/>
    </row>
    <row r="206" ht="12.75">
      <c r="AE206" s="11"/>
    </row>
    <row r="207" spans="28:30" ht="12.75">
      <c r="AB207" s="11"/>
      <c r="AC207" s="11"/>
      <c r="AD207" s="11"/>
    </row>
    <row r="208" spans="29:30" ht="12.75">
      <c r="AC208" s="11"/>
      <c r="AD208" s="11"/>
    </row>
    <row r="209" spans="13:20" ht="12.75">
      <c r="M209" s="9"/>
      <c r="N209" s="9"/>
      <c r="O209" s="9"/>
      <c r="P209" s="9"/>
      <c r="Q209" s="9"/>
      <c r="R209" s="9"/>
      <c r="S209" s="10"/>
      <c r="T209" s="9"/>
    </row>
    <row r="211" spans="9:19" ht="12.75">
      <c r="I211" s="9"/>
      <c r="J211" s="9"/>
      <c r="K211" s="9"/>
      <c r="L211" s="9"/>
      <c r="M211" s="9"/>
      <c r="N211" s="9"/>
      <c r="O211" s="9"/>
      <c r="P211" s="9"/>
      <c r="Q211" s="9"/>
      <c r="R211" s="9"/>
      <c r="S211" s="10"/>
    </row>
    <row r="212" spans="20:29" ht="12.75">
      <c r="T212" s="115"/>
      <c r="U212" s="115"/>
      <c r="V212" s="115"/>
      <c r="W212" s="115"/>
      <c r="X212" s="115"/>
      <c r="Y212" s="115"/>
      <c r="Z212" s="115"/>
      <c r="AA212" s="115"/>
      <c r="AB212" s="115"/>
      <c r="AC212" s="115"/>
    </row>
    <row r="213" spans="20:29" ht="12.75">
      <c r="T213" s="115"/>
      <c r="U213" s="115"/>
      <c r="V213" s="115"/>
      <c r="W213" s="115"/>
      <c r="X213" s="115"/>
      <c r="Y213" s="115"/>
      <c r="Z213" s="115"/>
      <c r="AA213" s="115"/>
      <c r="AB213" s="115"/>
      <c r="AC213" s="115"/>
    </row>
    <row r="214" spans="1:2" ht="12.75">
      <c r="A214" s="21"/>
      <c r="B214" s="22"/>
    </row>
    <row r="215" spans="1:31" ht="12.75">
      <c r="A215" s="113"/>
      <c r="B215" s="114"/>
      <c r="C215" s="113"/>
      <c r="D215" s="115"/>
      <c r="E215" s="115"/>
      <c r="F215" s="115"/>
      <c r="G215" s="115"/>
      <c r="H215" s="115"/>
      <c r="I215" s="115"/>
      <c r="J215" s="115"/>
      <c r="K215" s="115"/>
      <c r="L215" s="115"/>
      <c r="M215" s="115"/>
      <c r="N215" s="115"/>
      <c r="O215" s="115"/>
      <c r="P215" s="115"/>
      <c r="Q215" s="115"/>
      <c r="R215" s="115"/>
      <c r="S215" s="115"/>
      <c r="T215" s="106"/>
      <c r="U215" s="106"/>
      <c r="V215" s="106"/>
      <c r="W215" s="106"/>
      <c r="X215" s="106"/>
      <c r="Y215" s="106"/>
      <c r="Z215" s="106"/>
      <c r="AA215" s="106"/>
      <c r="AB215" s="106"/>
      <c r="AC215" s="106"/>
      <c r="AD215" s="106"/>
      <c r="AE215" s="106"/>
    </row>
    <row r="216" spans="4:19" ht="12.75">
      <c r="D216" s="9"/>
      <c r="E216" s="9"/>
      <c r="F216" s="9"/>
      <c r="G216" s="9"/>
      <c r="H216" s="9"/>
      <c r="I216" s="9"/>
      <c r="J216" s="9"/>
      <c r="K216" s="9"/>
      <c r="L216" s="9"/>
      <c r="M216" s="9"/>
      <c r="N216" s="9"/>
      <c r="O216" s="9"/>
      <c r="P216" s="9"/>
      <c r="Q216" s="9"/>
      <c r="R216" s="9"/>
      <c r="S216" s="75"/>
    </row>
    <row r="217" spans="4:19" ht="12.75">
      <c r="D217" s="9"/>
      <c r="E217" s="9"/>
      <c r="F217" s="9"/>
      <c r="G217" s="9"/>
      <c r="H217" s="9"/>
      <c r="I217" s="9"/>
      <c r="J217" s="9"/>
      <c r="K217" s="9"/>
      <c r="L217" s="9"/>
      <c r="M217" s="9"/>
      <c r="N217" s="9"/>
      <c r="O217" s="9"/>
      <c r="P217" s="9"/>
      <c r="Q217" s="9"/>
      <c r="R217" s="9"/>
      <c r="S217" s="75"/>
    </row>
    <row r="218" spans="4:19" ht="12.75">
      <c r="D218" s="9"/>
      <c r="E218" s="9"/>
      <c r="F218" s="9"/>
      <c r="G218" s="9"/>
      <c r="H218" s="9"/>
      <c r="I218" s="9"/>
      <c r="J218" s="9"/>
      <c r="K218" s="9"/>
      <c r="L218" s="9"/>
      <c r="M218" s="9"/>
      <c r="N218" s="9"/>
      <c r="O218" s="9"/>
      <c r="P218" s="9"/>
      <c r="Q218" s="9"/>
      <c r="R218" s="9"/>
      <c r="S218" s="82"/>
    </row>
    <row r="219" spans="4:19" ht="12.75">
      <c r="D219" s="9"/>
      <c r="E219" s="9"/>
      <c r="F219" s="9"/>
      <c r="G219" s="9"/>
      <c r="H219" s="9"/>
      <c r="I219" s="9"/>
      <c r="J219" s="9"/>
      <c r="K219" s="9"/>
      <c r="L219" s="9"/>
      <c r="M219" s="9"/>
      <c r="N219" s="9"/>
      <c r="O219" s="9"/>
      <c r="P219" s="9"/>
      <c r="Q219" s="9"/>
      <c r="R219" s="9"/>
      <c r="S219" s="82"/>
    </row>
    <row r="220" spans="4:19" ht="12.75">
      <c r="D220" s="9"/>
      <c r="E220" s="9"/>
      <c r="F220" s="9"/>
      <c r="G220" s="9"/>
      <c r="H220" s="9"/>
      <c r="I220" s="9"/>
      <c r="J220" s="9"/>
      <c r="K220" s="9"/>
      <c r="L220" s="9"/>
      <c r="M220" s="9"/>
      <c r="N220" s="9"/>
      <c r="O220" s="9"/>
      <c r="P220" s="9"/>
      <c r="Q220" s="9"/>
      <c r="R220" s="9"/>
      <c r="S220" s="75"/>
    </row>
    <row r="221" spans="4:19" ht="12.75">
      <c r="D221" s="9"/>
      <c r="E221" s="9"/>
      <c r="F221" s="9"/>
      <c r="G221" s="9"/>
      <c r="H221" s="9"/>
      <c r="I221" s="9"/>
      <c r="J221" s="9"/>
      <c r="K221" s="9"/>
      <c r="L221" s="9"/>
      <c r="M221" s="9"/>
      <c r="N221" s="9"/>
      <c r="O221" s="9"/>
      <c r="P221" s="9"/>
      <c r="Q221" s="9"/>
      <c r="R221" s="9"/>
      <c r="S221" s="75"/>
    </row>
    <row r="222" spans="4:19" ht="12.75">
      <c r="D222" s="9"/>
      <c r="E222" s="9"/>
      <c r="F222" s="9"/>
      <c r="G222" s="9"/>
      <c r="H222" s="9"/>
      <c r="I222" s="9"/>
      <c r="J222" s="9"/>
      <c r="K222" s="9"/>
      <c r="L222" s="9"/>
      <c r="M222" s="9"/>
      <c r="N222" s="9"/>
      <c r="O222" s="9"/>
      <c r="P222" s="9"/>
      <c r="Q222" s="9"/>
      <c r="R222" s="9"/>
      <c r="S222" s="82"/>
    </row>
    <row r="223" spans="4:19" ht="12.75">
      <c r="D223" s="9"/>
      <c r="E223" s="9"/>
      <c r="F223" s="9"/>
      <c r="G223" s="9"/>
      <c r="H223" s="9"/>
      <c r="I223" s="9"/>
      <c r="J223" s="9"/>
      <c r="K223" s="9"/>
      <c r="L223" s="9"/>
      <c r="M223" s="9"/>
      <c r="N223" s="9"/>
      <c r="O223" s="9"/>
      <c r="P223" s="9"/>
      <c r="Q223" s="9"/>
      <c r="R223" s="9"/>
      <c r="S223" s="82"/>
    </row>
    <row r="224" spans="4:19" ht="12.75">
      <c r="D224" s="9"/>
      <c r="E224" s="9"/>
      <c r="F224" s="9"/>
      <c r="G224" s="9"/>
      <c r="H224" s="9"/>
      <c r="I224" s="9"/>
      <c r="J224" s="9"/>
      <c r="K224" s="9"/>
      <c r="L224" s="9"/>
      <c r="M224" s="9"/>
      <c r="N224" s="9"/>
      <c r="O224" s="9"/>
      <c r="P224" s="9"/>
      <c r="Q224" s="9"/>
      <c r="R224" s="9"/>
      <c r="S224" s="75"/>
    </row>
    <row r="225" spans="4:19" ht="12.75">
      <c r="D225" s="9"/>
      <c r="E225" s="9"/>
      <c r="F225" s="9"/>
      <c r="G225" s="9"/>
      <c r="H225" s="9"/>
      <c r="I225" s="9"/>
      <c r="J225" s="9"/>
      <c r="K225" s="9"/>
      <c r="L225" s="9"/>
      <c r="M225" s="9"/>
      <c r="N225" s="9"/>
      <c r="O225" s="9"/>
      <c r="P225" s="9"/>
      <c r="Q225" s="9"/>
      <c r="R225" s="9"/>
      <c r="S225" s="75"/>
    </row>
    <row r="226" spans="4:19" ht="12.75">
      <c r="D226" s="9"/>
      <c r="E226" s="9"/>
      <c r="F226" s="9"/>
      <c r="G226" s="9"/>
      <c r="H226" s="9"/>
      <c r="I226" s="9"/>
      <c r="J226" s="9"/>
      <c r="K226" s="9"/>
      <c r="L226" s="9"/>
      <c r="M226" s="9"/>
      <c r="N226" s="9"/>
      <c r="O226" s="9"/>
      <c r="P226" s="9"/>
      <c r="Q226" s="9"/>
      <c r="R226" s="9"/>
      <c r="S226" s="82"/>
    </row>
    <row r="227" spans="4:19" ht="12.75">
      <c r="D227" s="9"/>
      <c r="E227" s="9"/>
      <c r="F227" s="9"/>
      <c r="G227" s="9"/>
      <c r="H227" s="9"/>
      <c r="I227" s="9"/>
      <c r="J227" s="9"/>
      <c r="K227" s="9"/>
      <c r="L227" s="9"/>
      <c r="M227" s="9"/>
      <c r="N227" s="9"/>
      <c r="O227" s="9"/>
      <c r="P227" s="9"/>
      <c r="Q227" s="9"/>
      <c r="R227" s="9"/>
      <c r="S227" s="82"/>
    </row>
    <row r="228" spans="4:19" ht="12.75">
      <c r="D228" s="9"/>
      <c r="E228" s="9"/>
      <c r="F228" s="9"/>
      <c r="G228" s="9"/>
      <c r="H228" s="9"/>
      <c r="I228" s="9"/>
      <c r="J228" s="9"/>
      <c r="K228" s="9"/>
      <c r="L228" s="9"/>
      <c r="M228" s="9"/>
      <c r="N228" s="9"/>
      <c r="O228" s="9"/>
      <c r="P228" s="9"/>
      <c r="Q228" s="9"/>
      <c r="R228" s="9"/>
      <c r="S228" s="75"/>
    </row>
    <row r="229" spans="4:19" ht="12.75">
      <c r="D229" s="9"/>
      <c r="E229" s="9"/>
      <c r="F229" s="9"/>
      <c r="G229" s="9"/>
      <c r="H229" s="9"/>
      <c r="I229" s="9"/>
      <c r="J229" s="9"/>
      <c r="K229" s="9"/>
      <c r="L229" s="9"/>
      <c r="M229" s="9"/>
      <c r="N229" s="9"/>
      <c r="O229" s="9"/>
      <c r="P229" s="9"/>
      <c r="Q229" s="9"/>
      <c r="R229" s="9"/>
      <c r="S229" s="75"/>
    </row>
    <row r="230" spans="4:19" ht="12.75">
      <c r="D230" s="9"/>
      <c r="E230" s="9"/>
      <c r="F230" s="9"/>
      <c r="G230" s="9"/>
      <c r="H230" s="9"/>
      <c r="I230" s="9"/>
      <c r="J230" s="9"/>
      <c r="K230" s="9"/>
      <c r="L230" s="9"/>
      <c r="M230" s="9"/>
      <c r="N230" s="9"/>
      <c r="O230" s="9"/>
      <c r="P230" s="9"/>
      <c r="Q230" s="9"/>
      <c r="R230" s="9"/>
      <c r="S230" s="82"/>
    </row>
    <row r="231" spans="4:19" ht="12.75">
      <c r="D231" s="9"/>
      <c r="E231" s="9"/>
      <c r="F231" s="9"/>
      <c r="G231" s="9"/>
      <c r="H231" s="9"/>
      <c r="I231" s="9"/>
      <c r="J231" s="9"/>
      <c r="K231" s="9"/>
      <c r="L231" s="9"/>
      <c r="M231" s="9"/>
      <c r="N231" s="9"/>
      <c r="O231" s="9"/>
      <c r="P231" s="9"/>
      <c r="Q231" s="9"/>
      <c r="R231" s="9"/>
      <c r="S231" s="82"/>
    </row>
    <row r="232" spans="4:19" ht="12.75">
      <c r="D232" s="9"/>
      <c r="E232" s="9"/>
      <c r="F232" s="9"/>
      <c r="G232" s="9"/>
      <c r="H232" s="9"/>
      <c r="I232" s="9"/>
      <c r="J232" s="9"/>
      <c r="K232" s="9"/>
      <c r="L232" s="9"/>
      <c r="M232" s="9"/>
      <c r="N232" s="9"/>
      <c r="O232" s="9"/>
      <c r="P232" s="9"/>
      <c r="Q232" s="9"/>
      <c r="R232" s="9"/>
      <c r="S232" s="75"/>
    </row>
    <row r="233" spans="4:19" ht="12.75">
      <c r="D233" s="9"/>
      <c r="E233" s="9"/>
      <c r="F233" s="9"/>
      <c r="G233" s="9"/>
      <c r="H233" s="9"/>
      <c r="I233" s="9"/>
      <c r="J233" s="9"/>
      <c r="K233" s="9"/>
      <c r="L233" s="9"/>
      <c r="M233" s="9"/>
      <c r="N233" s="9"/>
      <c r="O233" s="9"/>
      <c r="P233" s="9"/>
      <c r="Q233" s="9"/>
      <c r="R233" s="9"/>
      <c r="S233" s="75"/>
    </row>
    <row r="234" spans="4:19" ht="12.75">
      <c r="D234" s="9"/>
      <c r="E234" s="9"/>
      <c r="F234" s="9"/>
      <c r="G234" s="9"/>
      <c r="H234" s="9"/>
      <c r="I234" s="9"/>
      <c r="J234" s="9"/>
      <c r="K234" s="9"/>
      <c r="L234" s="9"/>
      <c r="M234" s="9"/>
      <c r="N234" s="9"/>
      <c r="O234" s="9"/>
      <c r="P234" s="9"/>
      <c r="Q234" s="9"/>
      <c r="R234" s="9"/>
      <c r="S234" s="82"/>
    </row>
    <row r="235" spans="4:19" ht="12.75">
      <c r="D235" s="9"/>
      <c r="E235" s="9"/>
      <c r="F235" s="9"/>
      <c r="G235" s="9"/>
      <c r="H235" s="9"/>
      <c r="I235" s="9"/>
      <c r="J235" s="9"/>
      <c r="K235" s="9"/>
      <c r="L235" s="9"/>
      <c r="M235" s="9"/>
      <c r="N235" s="9"/>
      <c r="O235" s="9"/>
      <c r="P235" s="9"/>
      <c r="Q235" s="9"/>
      <c r="R235" s="9"/>
      <c r="S235" s="82"/>
    </row>
    <row r="236" spans="4:19" ht="12.75">
      <c r="D236" s="9"/>
      <c r="E236" s="9"/>
      <c r="F236" s="9"/>
      <c r="G236" s="9"/>
      <c r="H236" s="9"/>
      <c r="I236" s="9"/>
      <c r="J236" s="9"/>
      <c r="K236" s="9"/>
      <c r="L236" s="9"/>
      <c r="M236" s="9"/>
      <c r="N236" s="9"/>
      <c r="O236" s="9"/>
      <c r="P236" s="9"/>
      <c r="Q236" s="9"/>
      <c r="R236" s="9"/>
      <c r="S236" s="75"/>
    </row>
    <row r="237" spans="4:19" ht="12.75">
      <c r="D237" s="9"/>
      <c r="E237" s="9"/>
      <c r="F237" s="9"/>
      <c r="G237" s="9"/>
      <c r="H237" s="9"/>
      <c r="I237" s="9"/>
      <c r="J237" s="9"/>
      <c r="K237" s="9"/>
      <c r="L237" s="9"/>
      <c r="M237" s="9"/>
      <c r="N237" s="9"/>
      <c r="O237" s="9"/>
      <c r="P237" s="9"/>
      <c r="Q237" s="9"/>
      <c r="R237" s="9"/>
      <c r="S237" s="75"/>
    </row>
    <row r="238" spans="4:19" ht="12.75">
      <c r="D238" s="9"/>
      <c r="E238" s="9"/>
      <c r="F238" s="9"/>
      <c r="G238" s="9"/>
      <c r="H238" s="9"/>
      <c r="I238" s="9"/>
      <c r="J238" s="9"/>
      <c r="K238" s="9"/>
      <c r="L238" s="9"/>
      <c r="M238" s="9"/>
      <c r="N238" s="9"/>
      <c r="O238" s="9"/>
      <c r="P238" s="9"/>
      <c r="Q238" s="9"/>
      <c r="R238" s="9"/>
      <c r="S238" s="82"/>
    </row>
    <row r="239" spans="4:19" ht="12.75">
      <c r="D239" s="9"/>
      <c r="E239" s="9"/>
      <c r="F239" s="9"/>
      <c r="G239" s="9"/>
      <c r="H239" s="9"/>
      <c r="I239" s="9"/>
      <c r="J239" s="9"/>
      <c r="K239" s="9"/>
      <c r="L239" s="9"/>
      <c r="M239" s="9"/>
      <c r="N239" s="9"/>
      <c r="O239" s="9"/>
      <c r="P239" s="9"/>
      <c r="Q239" s="9"/>
      <c r="R239" s="9"/>
      <c r="S239" s="82"/>
    </row>
    <row r="240" spans="4:19" ht="12.75">
      <c r="D240" s="9"/>
      <c r="E240" s="9"/>
      <c r="F240" s="9"/>
      <c r="G240" s="9"/>
      <c r="H240" s="9"/>
      <c r="I240" s="9"/>
      <c r="J240" s="9"/>
      <c r="K240" s="9"/>
      <c r="L240" s="9"/>
      <c r="M240" s="9"/>
      <c r="N240" s="9"/>
      <c r="O240" s="9"/>
      <c r="P240" s="9"/>
      <c r="Q240" s="9"/>
      <c r="R240" s="9"/>
      <c r="S240" s="75"/>
    </row>
    <row r="241" spans="4:19" ht="12.75">
      <c r="D241" s="9"/>
      <c r="E241" s="9"/>
      <c r="F241" s="9"/>
      <c r="G241" s="9"/>
      <c r="H241" s="9"/>
      <c r="I241" s="9"/>
      <c r="J241" s="9"/>
      <c r="K241" s="9"/>
      <c r="L241" s="9"/>
      <c r="M241" s="9"/>
      <c r="N241" s="9"/>
      <c r="O241" s="9"/>
      <c r="P241" s="9"/>
      <c r="Q241" s="9"/>
      <c r="R241" s="9"/>
      <c r="S241" s="75"/>
    </row>
    <row r="242" spans="4:19" ht="12.75">
      <c r="D242" s="9"/>
      <c r="E242" s="9"/>
      <c r="F242" s="9"/>
      <c r="G242" s="9"/>
      <c r="H242" s="9"/>
      <c r="I242" s="9"/>
      <c r="J242" s="9"/>
      <c r="K242" s="9"/>
      <c r="L242" s="9"/>
      <c r="M242" s="9"/>
      <c r="N242" s="9"/>
      <c r="O242" s="9"/>
      <c r="P242" s="9"/>
      <c r="Q242" s="9"/>
      <c r="R242" s="9"/>
      <c r="S242" s="82"/>
    </row>
    <row r="243" spans="4:19" ht="12.75">
      <c r="D243" s="9"/>
      <c r="E243" s="9"/>
      <c r="F243" s="9"/>
      <c r="G243" s="9"/>
      <c r="H243" s="9"/>
      <c r="I243" s="9"/>
      <c r="J243" s="9"/>
      <c r="K243" s="9"/>
      <c r="L243" s="9"/>
      <c r="M243" s="9"/>
      <c r="N243" s="9"/>
      <c r="O243" s="9"/>
      <c r="P243" s="9"/>
      <c r="Q243" s="9"/>
      <c r="R243" s="9"/>
      <c r="S243" s="82"/>
    </row>
    <row r="244" spans="4:19" ht="12.75">
      <c r="D244" s="9"/>
      <c r="E244" s="9"/>
      <c r="F244" s="9"/>
      <c r="G244" s="9"/>
      <c r="H244" s="9"/>
      <c r="I244" s="9"/>
      <c r="J244" s="9"/>
      <c r="K244" s="9"/>
      <c r="L244" s="9"/>
      <c r="M244" s="9"/>
      <c r="N244" s="9"/>
      <c r="O244" s="9"/>
      <c r="P244" s="9"/>
      <c r="Q244" s="9"/>
      <c r="R244" s="9"/>
      <c r="S244" s="75"/>
    </row>
    <row r="245" spans="4:19" ht="12.75">
      <c r="D245" s="9"/>
      <c r="E245" s="9"/>
      <c r="F245" s="9"/>
      <c r="G245" s="9"/>
      <c r="H245" s="9"/>
      <c r="I245" s="9"/>
      <c r="J245" s="9"/>
      <c r="K245" s="9"/>
      <c r="L245" s="9"/>
      <c r="M245" s="9"/>
      <c r="N245" s="9"/>
      <c r="O245" s="9"/>
      <c r="P245" s="9"/>
      <c r="Q245" s="9"/>
      <c r="R245" s="9"/>
      <c r="S245" s="75"/>
    </row>
    <row r="246" spans="4:19" ht="12.75">
      <c r="D246" s="9"/>
      <c r="E246" s="9"/>
      <c r="F246" s="9"/>
      <c r="G246" s="9"/>
      <c r="H246" s="9"/>
      <c r="I246" s="9"/>
      <c r="J246" s="9"/>
      <c r="K246" s="9"/>
      <c r="L246" s="9"/>
      <c r="M246" s="9"/>
      <c r="N246" s="9"/>
      <c r="O246" s="9"/>
      <c r="P246" s="9"/>
      <c r="Q246" s="9"/>
      <c r="R246" s="9"/>
      <c r="S246" s="75"/>
    </row>
    <row r="247" spans="4:19" ht="12.75">
      <c r="D247" s="9"/>
      <c r="E247" s="9"/>
      <c r="F247" s="9"/>
      <c r="G247" s="9"/>
      <c r="H247" s="9"/>
      <c r="I247" s="9"/>
      <c r="J247" s="9"/>
      <c r="K247" s="9"/>
      <c r="L247" s="9"/>
      <c r="M247" s="9"/>
      <c r="N247" s="9"/>
      <c r="O247" s="9"/>
      <c r="P247" s="9"/>
      <c r="Q247" s="9"/>
      <c r="R247" s="9"/>
      <c r="S247" s="75"/>
    </row>
    <row r="248" spans="4:19" ht="12.75">
      <c r="D248" s="9"/>
      <c r="E248" s="9"/>
      <c r="F248" s="9"/>
      <c r="G248" s="9"/>
      <c r="H248" s="9"/>
      <c r="I248" s="9"/>
      <c r="J248" s="9"/>
      <c r="K248" s="9"/>
      <c r="L248" s="9"/>
      <c r="M248" s="9"/>
      <c r="N248" s="9"/>
      <c r="O248" s="9"/>
      <c r="P248" s="9"/>
      <c r="Q248" s="9"/>
      <c r="R248" s="9"/>
      <c r="S248" s="75"/>
    </row>
    <row r="249" spans="4:19" ht="12.75">
      <c r="D249" s="9"/>
      <c r="E249" s="9"/>
      <c r="F249" s="9"/>
      <c r="G249" s="9"/>
      <c r="H249" s="9"/>
      <c r="I249" s="9"/>
      <c r="J249" s="9"/>
      <c r="K249" s="9"/>
      <c r="L249" s="9"/>
      <c r="M249" s="9"/>
      <c r="N249" s="9"/>
      <c r="O249" s="9"/>
      <c r="P249" s="9"/>
      <c r="Q249" s="9"/>
      <c r="R249" s="9"/>
      <c r="S249" s="75"/>
    </row>
    <row r="250" spans="4:19" ht="12.75">
      <c r="D250" s="9"/>
      <c r="E250" s="9"/>
      <c r="F250" s="9"/>
      <c r="G250" s="9"/>
      <c r="H250" s="9"/>
      <c r="I250" s="9"/>
      <c r="J250" s="9"/>
      <c r="K250" s="9"/>
      <c r="L250" s="9"/>
      <c r="M250" s="9"/>
      <c r="N250" s="9"/>
      <c r="O250" s="9"/>
      <c r="P250" s="9"/>
      <c r="Q250" s="9"/>
      <c r="R250" s="9"/>
      <c r="S250" s="82"/>
    </row>
    <row r="251" spans="4:19" ht="12.75">
      <c r="D251" s="9"/>
      <c r="E251" s="9"/>
      <c r="F251" s="9"/>
      <c r="G251" s="9"/>
      <c r="H251" s="9"/>
      <c r="I251" s="9"/>
      <c r="J251" s="9"/>
      <c r="K251" s="9"/>
      <c r="L251" s="9"/>
      <c r="M251" s="9"/>
      <c r="N251" s="9"/>
      <c r="O251" s="9"/>
      <c r="P251" s="9"/>
      <c r="Q251" s="9"/>
      <c r="R251" s="9"/>
      <c r="S251" s="82"/>
    </row>
    <row r="253" ht="12.75">
      <c r="C253" s="36"/>
    </row>
  </sheetData>
  <mergeCells count="108">
    <mergeCell ref="D125:S125"/>
    <mergeCell ref="A101:A104"/>
    <mergeCell ref="A105:A108"/>
    <mergeCell ref="A85:A88"/>
    <mergeCell ref="A89:A92"/>
    <mergeCell ref="A93:A96"/>
    <mergeCell ref="A97:A100"/>
    <mergeCell ref="B102:B104"/>
    <mergeCell ref="B106:B108"/>
    <mergeCell ref="B86:B88"/>
    <mergeCell ref="A69:A72"/>
    <mergeCell ref="A73:A76"/>
    <mergeCell ref="A77:A80"/>
    <mergeCell ref="A81:A84"/>
    <mergeCell ref="A53:A56"/>
    <mergeCell ref="A57:A60"/>
    <mergeCell ref="A61:A64"/>
    <mergeCell ref="A65:A68"/>
    <mergeCell ref="A21:A24"/>
    <mergeCell ref="A25:A28"/>
    <mergeCell ref="A29:A32"/>
    <mergeCell ref="A33:A36"/>
    <mergeCell ref="A37:A40"/>
    <mergeCell ref="A41:A44"/>
    <mergeCell ref="A45:A48"/>
    <mergeCell ref="A49:A52"/>
    <mergeCell ref="B90:B92"/>
    <mergeCell ref="B94:B96"/>
    <mergeCell ref="B98:B100"/>
    <mergeCell ref="B70:B72"/>
    <mergeCell ref="B74:B76"/>
    <mergeCell ref="B78:B80"/>
    <mergeCell ref="B82:B84"/>
    <mergeCell ref="B54:B56"/>
    <mergeCell ref="B58:B60"/>
    <mergeCell ref="B62:B64"/>
    <mergeCell ref="B66:B68"/>
    <mergeCell ref="B38:B40"/>
    <mergeCell ref="B42:B44"/>
    <mergeCell ref="B46:B48"/>
    <mergeCell ref="B50:B52"/>
    <mergeCell ref="B22:B24"/>
    <mergeCell ref="B26:B28"/>
    <mergeCell ref="B30:B32"/>
    <mergeCell ref="B34:B36"/>
    <mergeCell ref="T123:T125"/>
    <mergeCell ref="U123:U125"/>
    <mergeCell ref="T126:U126"/>
    <mergeCell ref="T127:U127"/>
    <mergeCell ref="C101:C104"/>
    <mergeCell ref="C105:C108"/>
    <mergeCell ref="D122:S122"/>
    <mergeCell ref="T122:U122"/>
    <mergeCell ref="C85:C88"/>
    <mergeCell ref="C89:C92"/>
    <mergeCell ref="C93:C96"/>
    <mergeCell ref="C97:C100"/>
    <mergeCell ref="C69:C72"/>
    <mergeCell ref="C73:C76"/>
    <mergeCell ref="C77:C80"/>
    <mergeCell ref="C81:C84"/>
    <mergeCell ref="C53:C56"/>
    <mergeCell ref="C57:C60"/>
    <mergeCell ref="C61:C64"/>
    <mergeCell ref="C65:C68"/>
    <mergeCell ref="C37:C40"/>
    <mergeCell ref="C41:C44"/>
    <mergeCell ref="C45:C48"/>
    <mergeCell ref="C49:C52"/>
    <mergeCell ref="C21:C24"/>
    <mergeCell ref="C25:C28"/>
    <mergeCell ref="C29:C32"/>
    <mergeCell ref="C33:C36"/>
    <mergeCell ref="AD4:AE4"/>
    <mergeCell ref="AD5:AE5"/>
    <mergeCell ref="AD6:AE6"/>
    <mergeCell ref="AD7:AE7"/>
    <mergeCell ref="A14:A19"/>
    <mergeCell ref="B14:B19"/>
    <mergeCell ref="C14:C19"/>
    <mergeCell ref="D14:S14"/>
    <mergeCell ref="D17:S17"/>
    <mergeCell ref="AB14:AE14"/>
    <mergeCell ref="AB12:AC12"/>
    <mergeCell ref="AD12:AE12"/>
    <mergeCell ref="T14:U14"/>
    <mergeCell ref="Y12:Z12"/>
    <mergeCell ref="W12:X12"/>
    <mergeCell ref="C6:AA6"/>
    <mergeCell ref="C8:AA8"/>
    <mergeCell ref="V17:AA17"/>
    <mergeCell ref="X18:X19"/>
    <mergeCell ref="Y18:Y19"/>
    <mergeCell ref="V14:AA14"/>
    <mergeCell ref="T15:T17"/>
    <mergeCell ref="U15:U17"/>
    <mergeCell ref="T18:U18"/>
    <mergeCell ref="T19:U19"/>
    <mergeCell ref="Z18:Z19"/>
    <mergeCell ref="AA18:AA19"/>
    <mergeCell ref="V15:AA15"/>
    <mergeCell ref="V18:V19"/>
    <mergeCell ref="W18:W19"/>
    <mergeCell ref="V16:AA16"/>
    <mergeCell ref="W10:X10"/>
    <mergeCell ref="Y10:Z10"/>
    <mergeCell ref="Y11:Z11"/>
    <mergeCell ref="W11:X11"/>
  </mergeCells>
  <printOptions/>
  <pageMargins left="0.4330708661417323" right="0.4724409448818898" top="0.3937007874015748" bottom="0.3937007874015748" header="0" footer="0.15748031496062992"/>
  <pageSetup blackAndWhite="1" fitToHeight="0" fitToWidth="1" horizontalDpi="300" verticalDpi="300" orientation="landscape" paperSize="9" scale="93" r:id="rId3"/>
  <headerFooter alignWithMargins="0">
    <oddFooter>&amp;C- &amp;P -</oddFooter>
  </headerFooter>
  <rowBreaks count="2" manualBreakCount="2">
    <brk id="44" max="30" man="1"/>
    <brk id="80" max="30"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53"/>
  <sheetViews>
    <sheetView zoomScaleSheetLayoutView="100" workbookViewId="0" topLeftCell="B15">
      <selection activeCell="AB21" sqref="AB21:AC24"/>
    </sheetView>
  </sheetViews>
  <sheetFormatPr defaultColWidth="9.140625" defaultRowHeight="12.75"/>
  <cols>
    <col min="1" max="1" width="2.8515625" style="1" customWidth="1"/>
    <col min="2" max="2" width="17.7109375" style="2" customWidth="1"/>
    <col min="3" max="3" width="3.28125" style="1" customWidth="1"/>
    <col min="4" max="18" width="3.421875" style="3" customWidth="1"/>
    <col min="19" max="19" width="3.421875" style="4" customWidth="1"/>
    <col min="20" max="20" width="5.00390625" style="3" customWidth="1"/>
    <col min="21" max="21" width="5.140625" style="3" customWidth="1"/>
    <col min="22" max="22" width="6.140625" style="3" customWidth="1"/>
    <col min="23" max="23" width="7.57421875" style="3" customWidth="1"/>
    <col min="24" max="24" width="6.7109375" style="3" customWidth="1"/>
    <col min="25" max="25" width="6.140625" style="3" customWidth="1"/>
    <col min="26" max="26" width="7.8515625" style="3" customWidth="1"/>
    <col min="27" max="27" width="6.57421875" style="3" customWidth="1"/>
    <col min="28" max="28" width="4.28125" style="3" customWidth="1"/>
    <col min="29" max="29" width="5.7109375" style="3" customWidth="1"/>
    <col min="30" max="30" width="4.7109375" style="3" customWidth="1"/>
    <col min="31" max="31" width="6.00390625" style="3" customWidth="1"/>
    <col min="32" max="32" width="0.85546875" style="2" customWidth="1"/>
    <col min="33" max="33" width="3.421875" style="3" customWidth="1"/>
    <col min="34" max="16384" width="9.140625" style="3" customWidth="1"/>
  </cols>
  <sheetData>
    <row r="1" spans="3:32" ht="4.5" customHeight="1">
      <c r="C1" s="36"/>
      <c r="AF1" s="37"/>
    </row>
    <row r="2" spans="28:32" ht="10.5" customHeight="1">
      <c r="AB2" s="38"/>
      <c r="AC2" s="38"/>
      <c r="AD2" s="38"/>
      <c r="AE2" s="39" t="s">
        <v>36</v>
      </c>
      <c r="AF2" s="37"/>
    </row>
    <row r="3" spans="31:32" ht="9.75" customHeight="1" thickBot="1">
      <c r="AE3" s="39" t="s">
        <v>10</v>
      </c>
      <c r="AF3" s="37"/>
    </row>
    <row r="4" spans="30:31" ht="12.75">
      <c r="AD4" s="710" t="s">
        <v>79</v>
      </c>
      <c r="AE4" s="711"/>
    </row>
    <row r="5" spans="29:31" ht="12.75">
      <c r="AC5" s="5" t="s">
        <v>80</v>
      </c>
      <c r="AD5" s="712">
        <v>301008</v>
      </c>
      <c r="AE5" s="713"/>
    </row>
    <row r="6" spans="3:31" ht="14.25">
      <c r="C6" s="734" t="s">
        <v>26</v>
      </c>
      <c r="D6" s="734"/>
      <c r="E6" s="734"/>
      <c r="F6" s="734"/>
      <c r="G6" s="734"/>
      <c r="H6" s="734"/>
      <c r="I6" s="734"/>
      <c r="J6" s="734"/>
      <c r="K6" s="734"/>
      <c r="L6" s="734"/>
      <c r="M6" s="734"/>
      <c r="N6" s="734"/>
      <c r="O6" s="734"/>
      <c r="P6" s="734"/>
      <c r="Q6" s="734"/>
      <c r="R6" s="734"/>
      <c r="S6" s="734"/>
      <c r="T6" s="734"/>
      <c r="U6" s="734"/>
      <c r="V6" s="734"/>
      <c r="W6" s="734"/>
      <c r="X6" s="734"/>
      <c r="Y6" s="734"/>
      <c r="Z6" s="734"/>
      <c r="AA6" s="734"/>
      <c r="AC6" s="5" t="s">
        <v>81</v>
      </c>
      <c r="AD6" s="714">
        <v>29039075</v>
      </c>
      <c r="AE6" s="715"/>
    </row>
    <row r="7" spans="13:36" ht="13.5" thickBot="1">
      <c r="M7" s="333" t="s">
        <v>12</v>
      </c>
      <c r="N7" s="9"/>
      <c r="O7" s="9"/>
      <c r="P7" s="9"/>
      <c r="Q7" s="9"/>
      <c r="R7" s="9"/>
      <c r="S7" s="10"/>
      <c r="T7" s="11"/>
      <c r="AD7" s="716"/>
      <c r="AE7" s="717"/>
      <c r="AI7" s="129"/>
      <c r="AJ7" s="129"/>
    </row>
    <row r="8" spans="3:36" ht="14.25" customHeight="1">
      <c r="C8" s="734" t="s">
        <v>90</v>
      </c>
      <c r="D8" s="734"/>
      <c r="E8" s="734"/>
      <c r="F8" s="734"/>
      <c r="G8" s="734"/>
      <c r="H8" s="734"/>
      <c r="I8" s="734"/>
      <c r="J8" s="734"/>
      <c r="K8" s="734"/>
      <c r="L8" s="734"/>
      <c r="M8" s="734"/>
      <c r="N8" s="734"/>
      <c r="O8" s="734"/>
      <c r="P8" s="734"/>
      <c r="Q8" s="734"/>
      <c r="R8" s="734"/>
      <c r="S8" s="734"/>
      <c r="T8" s="734"/>
      <c r="U8" s="734"/>
      <c r="V8" s="734"/>
      <c r="W8" s="734"/>
      <c r="X8" s="734"/>
      <c r="Y8" s="734"/>
      <c r="Z8" s="734"/>
      <c r="AA8" s="734"/>
      <c r="AB8" s="40"/>
      <c r="AD8" s="334"/>
      <c r="AE8" s="12"/>
      <c r="AF8" s="37"/>
      <c r="AI8" s="129"/>
      <c r="AJ8" s="129"/>
    </row>
    <row r="9" spans="2:36" ht="10.5" customHeight="1">
      <c r="B9" s="40"/>
      <c r="C9" s="40"/>
      <c r="D9" s="40"/>
      <c r="E9" s="40"/>
      <c r="F9" s="40"/>
      <c r="G9" s="40"/>
      <c r="H9" s="40"/>
      <c r="I9" s="40"/>
      <c r="J9" s="40"/>
      <c r="K9" s="333" t="s">
        <v>13</v>
      </c>
      <c r="L9" s="40"/>
      <c r="M9" s="40"/>
      <c r="N9" s="40"/>
      <c r="O9" s="40"/>
      <c r="P9" s="40"/>
      <c r="Q9" s="40"/>
      <c r="R9" s="40"/>
      <c r="S9" s="40"/>
      <c r="T9" s="40"/>
      <c r="U9" s="40"/>
      <c r="V9" s="40"/>
      <c r="W9" s="40"/>
      <c r="X9" s="40"/>
      <c r="Y9" s="40"/>
      <c r="Z9" s="40"/>
      <c r="AA9" s="40"/>
      <c r="AB9" s="252"/>
      <c r="AC9" s="7"/>
      <c r="AD9" s="7"/>
      <c r="AE9" s="12"/>
      <c r="AF9" s="37"/>
      <c r="AI9" s="129"/>
      <c r="AJ9" s="129"/>
    </row>
    <row r="10" spans="11:36" ht="12.75">
      <c r="K10" s="8"/>
      <c r="W10" s="735" t="s">
        <v>198</v>
      </c>
      <c r="X10" s="736"/>
      <c r="Y10" s="735" t="s">
        <v>197</v>
      </c>
      <c r="Z10" s="736"/>
      <c r="AB10" s="16" t="s">
        <v>18</v>
      </c>
      <c r="AC10" s="17"/>
      <c r="AD10" s="17"/>
      <c r="AE10" s="18"/>
      <c r="AF10" s="37"/>
      <c r="AG10" s="125" t="s">
        <v>101</v>
      </c>
      <c r="AI10" s="129"/>
      <c r="AJ10" s="129"/>
    </row>
    <row r="11" spans="23:36" ht="12.75">
      <c r="W11" s="730" t="s">
        <v>14</v>
      </c>
      <c r="X11" s="731"/>
      <c r="Y11" s="730" t="s">
        <v>16</v>
      </c>
      <c r="Z11" s="731"/>
      <c r="AB11" s="16" t="s">
        <v>19</v>
      </c>
      <c r="AC11" s="18"/>
      <c r="AD11" s="16" t="s">
        <v>37</v>
      </c>
      <c r="AE11" s="18"/>
      <c r="AF11" s="37"/>
      <c r="AG11" s="3" t="s">
        <v>102</v>
      </c>
      <c r="AI11" s="129"/>
      <c r="AJ11" s="129"/>
    </row>
    <row r="12" spans="1:36" ht="15.75">
      <c r="A12" s="21"/>
      <c r="B12" s="22"/>
      <c r="R12" s="23" t="s">
        <v>40</v>
      </c>
      <c r="W12" s="764"/>
      <c r="X12" s="765"/>
      <c r="Y12" s="756"/>
      <c r="Z12" s="757"/>
      <c r="AB12" s="746">
        <v>40909</v>
      </c>
      <c r="AC12" s="747"/>
      <c r="AD12" s="748">
        <v>40939</v>
      </c>
      <c r="AE12" s="749"/>
      <c r="AF12" s="37"/>
      <c r="AG12" s="133" t="s">
        <v>85</v>
      </c>
      <c r="AH12" s="126" t="s">
        <v>99</v>
      </c>
      <c r="AI12" s="129"/>
      <c r="AJ12" s="129"/>
    </row>
    <row r="13" spans="18:34" ht="17.25" customHeight="1" thickBot="1">
      <c r="R13" s="23" t="s">
        <v>39</v>
      </c>
      <c r="AE13" s="257"/>
      <c r="AF13" s="37"/>
      <c r="AG13" s="128" t="s">
        <v>84</v>
      </c>
      <c r="AH13" s="126" t="s">
        <v>98</v>
      </c>
    </row>
    <row r="14" spans="1:34" ht="12" customHeight="1">
      <c r="A14" s="776" t="s">
        <v>20</v>
      </c>
      <c r="B14" s="649" t="s">
        <v>0</v>
      </c>
      <c r="C14" s="783" t="s">
        <v>38</v>
      </c>
      <c r="D14" s="720" t="s">
        <v>11</v>
      </c>
      <c r="E14" s="721"/>
      <c r="F14" s="721"/>
      <c r="G14" s="721"/>
      <c r="H14" s="721"/>
      <c r="I14" s="721"/>
      <c r="J14" s="721"/>
      <c r="K14" s="721"/>
      <c r="L14" s="721"/>
      <c r="M14" s="721"/>
      <c r="N14" s="721"/>
      <c r="O14" s="721"/>
      <c r="P14" s="721"/>
      <c r="Q14" s="721"/>
      <c r="R14" s="721"/>
      <c r="S14" s="775"/>
      <c r="T14" s="720" t="s">
        <v>1</v>
      </c>
      <c r="U14" s="775"/>
      <c r="V14" s="723" t="s">
        <v>195</v>
      </c>
      <c r="W14" s="724"/>
      <c r="X14" s="724"/>
      <c r="Y14" s="724"/>
      <c r="Z14" s="724"/>
      <c r="AA14" s="725"/>
      <c r="AB14" s="723" t="s">
        <v>33</v>
      </c>
      <c r="AC14" s="724"/>
      <c r="AD14" s="724"/>
      <c r="AE14" s="725"/>
      <c r="AF14" s="37"/>
      <c r="AG14" s="130" t="s">
        <v>94</v>
      </c>
      <c r="AH14" s="126" t="s">
        <v>93</v>
      </c>
    </row>
    <row r="15" spans="1:34" ht="12" customHeight="1">
      <c r="A15" s="777"/>
      <c r="B15" s="650"/>
      <c r="C15" s="784"/>
      <c r="D15" s="26">
        <v>1</v>
      </c>
      <c r="E15" s="26">
        <v>2</v>
      </c>
      <c r="F15" s="26">
        <v>3</v>
      </c>
      <c r="G15" s="26">
        <v>4</v>
      </c>
      <c r="H15" s="26">
        <v>5</v>
      </c>
      <c r="I15" s="26">
        <v>6</v>
      </c>
      <c r="J15" s="26">
        <v>7</v>
      </c>
      <c r="K15" s="26">
        <v>8</v>
      </c>
      <c r="L15" s="26">
        <v>9</v>
      </c>
      <c r="M15" s="26">
        <v>10</v>
      </c>
      <c r="N15" s="26">
        <v>11</v>
      </c>
      <c r="O15" s="26">
        <v>12</v>
      </c>
      <c r="P15" s="26">
        <v>13</v>
      </c>
      <c r="Q15" s="26">
        <v>14</v>
      </c>
      <c r="R15" s="26">
        <v>15</v>
      </c>
      <c r="S15" s="316"/>
      <c r="T15" s="699" t="s">
        <v>3</v>
      </c>
      <c r="U15" s="653" t="s">
        <v>4</v>
      </c>
      <c r="V15" s="739" t="s">
        <v>196</v>
      </c>
      <c r="W15" s="740"/>
      <c r="X15" s="740"/>
      <c r="Y15" s="740"/>
      <c r="Z15" s="740"/>
      <c r="AA15" s="741"/>
      <c r="AB15" s="331"/>
      <c r="AC15" s="7"/>
      <c r="AD15" s="7"/>
      <c r="AE15" s="13"/>
      <c r="AF15" s="37"/>
      <c r="AG15" s="131" t="s">
        <v>97</v>
      </c>
      <c r="AH15" s="127" t="s">
        <v>92</v>
      </c>
    </row>
    <row r="16" spans="1:34" ht="12" customHeight="1">
      <c r="A16" s="777"/>
      <c r="B16" s="650"/>
      <c r="C16" s="784"/>
      <c r="D16" s="116" t="s">
        <v>73</v>
      </c>
      <c r="E16" s="116" t="s">
        <v>74</v>
      </c>
      <c r="F16" s="116" t="s">
        <v>75</v>
      </c>
      <c r="G16" s="116" t="s">
        <v>76</v>
      </c>
      <c r="H16" s="116" t="s">
        <v>77</v>
      </c>
      <c r="I16" s="116" t="s">
        <v>78</v>
      </c>
      <c r="J16" s="116" t="s">
        <v>72</v>
      </c>
      <c r="K16" s="116" t="s">
        <v>73</v>
      </c>
      <c r="L16" s="116" t="s">
        <v>74</v>
      </c>
      <c r="M16" s="42" t="s">
        <v>75</v>
      </c>
      <c r="N16" s="42" t="s">
        <v>76</v>
      </c>
      <c r="O16" s="42" t="s">
        <v>77</v>
      </c>
      <c r="P16" s="42" t="s">
        <v>78</v>
      </c>
      <c r="Q16" s="116" t="s">
        <v>72</v>
      </c>
      <c r="R16" s="116" t="s">
        <v>73</v>
      </c>
      <c r="S16" s="43"/>
      <c r="T16" s="700"/>
      <c r="U16" s="654"/>
      <c r="V16" s="742" t="s">
        <v>5</v>
      </c>
      <c r="W16" s="743"/>
      <c r="X16" s="743"/>
      <c r="Y16" s="743"/>
      <c r="Z16" s="743"/>
      <c r="AA16" s="744"/>
      <c r="AB16" s="643" t="s">
        <v>6</v>
      </c>
      <c r="AC16" s="644" t="s">
        <v>82</v>
      </c>
      <c r="AD16" s="643" t="s">
        <v>6</v>
      </c>
      <c r="AE16" s="644" t="s">
        <v>82</v>
      </c>
      <c r="AF16" s="37"/>
      <c r="AG16" s="132" t="s">
        <v>96</v>
      </c>
      <c r="AH16" s="126" t="s">
        <v>91</v>
      </c>
    </row>
    <row r="17" spans="1:34" ht="12" customHeight="1">
      <c r="A17" s="777"/>
      <c r="B17" s="650"/>
      <c r="C17" s="784"/>
      <c r="D17" s="688">
        <f>$AB$12</f>
        <v>40909</v>
      </c>
      <c r="E17" s="689"/>
      <c r="F17" s="689"/>
      <c r="G17" s="689"/>
      <c r="H17" s="689"/>
      <c r="I17" s="689"/>
      <c r="J17" s="689"/>
      <c r="K17" s="689"/>
      <c r="L17" s="689"/>
      <c r="M17" s="689"/>
      <c r="N17" s="689"/>
      <c r="O17" s="689"/>
      <c r="P17" s="689"/>
      <c r="Q17" s="689"/>
      <c r="R17" s="689"/>
      <c r="S17" s="690"/>
      <c r="T17" s="779"/>
      <c r="U17" s="719"/>
      <c r="V17" s="742" t="s">
        <v>7</v>
      </c>
      <c r="W17" s="743"/>
      <c r="X17" s="743"/>
      <c r="Y17" s="743"/>
      <c r="Z17" s="743"/>
      <c r="AA17" s="744"/>
      <c r="AB17" s="645"/>
      <c r="AC17" s="255" t="s">
        <v>83</v>
      </c>
      <c r="AD17" s="646"/>
      <c r="AE17" s="255" t="s">
        <v>83</v>
      </c>
      <c r="AF17" s="37"/>
      <c r="AG17" s="685" t="s">
        <v>257</v>
      </c>
      <c r="AH17" s="126" t="s">
        <v>95</v>
      </c>
    </row>
    <row r="18" spans="1:32" ht="12" customHeight="1">
      <c r="A18" s="777"/>
      <c r="B18" s="650"/>
      <c r="C18" s="784"/>
      <c r="D18" s="32">
        <v>16</v>
      </c>
      <c r="E18" s="26">
        <v>17</v>
      </c>
      <c r="F18" s="32">
        <v>18</v>
      </c>
      <c r="G18" s="26">
        <v>19</v>
      </c>
      <c r="H18" s="26">
        <v>20</v>
      </c>
      <c r="I18" s="26">
        <v>21</v>
      </c>
      <c r="J18" s="26">
        <v>22</v>
      </c>
      <c r="K18" s="26">
        <v>23</v>
      </c>
      <c r="L18" s="26">
        <v>24</v>
      </c>
      <c r="M18" s="26">
        <v>26</v>
      </c>
      <c r="N18" s="26">
        <v>26</v>
      </c>
      <c r="O18" s="26">
        <v>27</v>
      </c>
      <c r="P18" s="26">
        <v>28</v>
      </c>
      <c r="Q18" s="26">
        <v>29</v>
      </c>
      <c r="R18" s="26">
        <v>30</v>
      </c>
      <c r="S18" s="26">
        <v>31</v>
      </c>
      <c r="T18" s="701" t="s">
        <v>8</v>
      </c>
      <c r="U18" s="702"/>
      <c r="V18" s="732" t="s">
        <v>5</v>
      </c>
      <c r="W18" s="732" t="s">
        <v>35</v>
      </c>
      <c r="X18" s="737" t="s">
        <v>34</v>
      </c>
      <c r="Y18" s="732" t="s">
        <v>5</v>
      </c>
      <c r="Z18" s="732" t="s">
        <v>35</v>
      </c>
      <c r="AA18" s="737" t="s">
        <v>34</v>
      </c>
      <c r="AB18" s="28"/>
      <c r="AC18" s="29"/>
      <c r="AD18" s="27"/>
      <c r="AE18" s="29"/>
      <c r="AF18" s="37"/>
    </row>
    <row r="19" spans="1:32" ht="12" customHeight="1">
      <c r="A19" s="778"/>
      <c r="B19" s="647"/>
      <c r="C19" s="784"/>
      <c r="D19" s="42" t="s">
        <v>74</v>
      </c>
      <c r="E19" s="42" t="s">
        <v>75</v>
      </c>
      <c r="F19" s="42" t="s">
        <v>76</v>
      </c>
      <c r="G19" s="42" t="s">
        <v>77</v>
      </c>
      <c r="H19" s="42" t="s">
        <v>78</v>
      </c>
      <c r="I19" s="117" t="s">
        <v>72</v>
      </c>
      <c r="J19" s="117" t="s">
        <v>73</v>
      </c>
      <c r="K19" s="42" t="s">
        <v>74</v>
      </c>
      <c r="L19" s="42" t="s">
        <v>75</v>
      </c>
      <c r="M19" s="42" t="s">
        <v>76</v>
      </c>
      <c r="N19" s="42" t="s">
        <v>77</v>
      </c>
      <c r="O19" s="42" t="s">
        <v>78</v>
      </c>
      <c r="P19" s="117" t="s">
        <v>72</v>
      </c>
      <c r="Q19" s="117" t="s">
        <v>73</v>
      </c>
      <c r="R19" s="42" t="s">
        <v>74</v>
      </c>
      <c r="S19" s="42" t="s">
        <v>75</v>
      </c>
      <c r="T19" s="701" t="s">
        <v>9</v>
      </c>
      <c r="U19" s="702"/>
      <c r="V19" s="733"/>
      <c r="W19" s="733"/>
      <c r="X19" s="738"/>
      <c r="Y19" s="733"/>
      <c r="Z19" s="733"/>
      <c r="AA19" s="738"/>
      <c r="AB19" s="34"/>
      <c r="AC19" s="33"/>
      <c r="AD19" s="30"/>
      <c r="AE19" s="33"/>
      <c r="AF19" s="37"/>
    </row>
    <row r="20" spans="1:32" s="336" customFormat="1" ht="9.75" customHeight="1">
      <c r="A20" s="332">
        <v>1</v>
      </c>
      <c r="B20" s="323">
        <v>2</v>
      </c>
      <c r="C20" s="323">
        <v>3</v>
      </c>
      <c r="D20" s="324"/>
      <c r="E20" s="325"/>
      <c r="F20" s="325"/>
      <c r="G20" s="325"/>
      <c r="H20" s="325"/>
      <c r="I20" s="325"/>
      <c r="J20" s="325"/>
      <c r="K20" s="325"/>
      <c r="L20" s="325">
        <v>4</v>
      </c>
      <c r="M20" s="325"/>
      <c r="N20" s="325"/>
      <c r="O20" s="325"/>
      <c r="P20" s="325"/>
      <c r="Q20" s="325"/>
      <c r="R20" s="325"/>
      <c r="S20" s="326"/>
      <c r="T20" s="323">
        <v>5</v>
      </c>
      <c r="U20" s="323">
        <v>6</v>
      </c>
      <c r="V20" s="323">
        <v>7</v>
      </c>
      <c r="W20" s="323">
        <v>8</v>
      </c>
      <c r="X20" s="323">
        <v>9</v>
      </c>
      <c r="Y20" s="323">
        <v>7</v>
      </c>
      <c r="Z20" s="323">
        <v>8</v>
      </c>
      <c r="AA20" s="323">
        <v>9</v>
      </c>
      <c r="AB20" s="323">
        <v>10</v>
      </c>
      <c r="AC20" s="323">
        <v>11</v>
      </c>
      <c r="AD20" s="323">
        <v>12</v>
      </c>
      <c r="AE20" s="323">
        <v>13</v>
      </c>
      <c r="AF20" s="335"/>
    </row>
    <row r="21" spans="1:31" ht="13.5" customHeight="1" thickBot="1">
      <c r="A21" s="781" t="s">
        <v>27</v>
      </c>
      <c r="B21" s="317"/>
      <c r="C21" s="755">
        <v>1000</v>
      </c>
      <c r="D21" s="267" t="s">
        <v>84</v>
      </c>
      <c r="E21" s="267" t="s">
        <v>84</v>
      </c>
      <c r="F21" s="267" t="s">
        <v>84</v>
      </c>
      <c r="G21" s="267" t="s">
        <v>84</v>
      </c>
      <c r="H21" s="267" t="s">
        <v>84</v>
      </c>
      <c r="I21" s="202" t="s">
        <v>84</v>
      </c>
      <c r="J21" s="267" t="s">
        <v>84</v>
      </c>
      <c r="K21" s="202" t="s">
        <v>84</v>
      </c>
      <c r="L21" s="202" t="s">
        <v>84</v>
      </c>
      <c r="M21" s="322" t="s">
        <v>85</v>
      </c>
      <c r="N21" s="322" t="s">
        <v>85</v>
      </c>
      <c r="O21" s="322" t="s">
        <v>85</v>
      </c>
      <c r="P21" s="322" t="s">
        <v>85</v>
      </c>
      <c r="Q21" s="202" t="s">
        <v>84</v>
      </c>
      <c r="R21" s="202" t="s">
        <v>84</v>
      </c>
      <c r="S21" s="269"/>
      <c r="T21" s="49">
        <f>COUNTIF(D22:R22,"&gt;0")</f>
        <v>4</v>
      </c>
      <c r="U21" s="49">
        <f>T21+T23</f>
        <v>16</v>
      </c>
      <c r="V21" s="50"/>
      <c r="W21" s="50"/>
      <c r="X21" s="50"/>
      <c r="Y21" s="50"/>
      <c r="Z21" s="50"/>
      <c r="AA21" s="50"/>
      <c r="AB21" s="674"/>
      <c r="AC21" s="254"/>
      <c r="AD21" s="50"/>
      <c r="AE21" s="51"/>
    </row>
    <row r="22" spans="1:31" ht="13.5" customHeight="1" thickBot="1">
      <c r="A22" s="781"/>
      <c r="B22" s="696"/>
      <c r="C22" s="745"/>
      <c r="D22" s="119"/>
      <c r="E22" s="119"/>
      <c r="F22" s="119"/>
      <c r="G22" s="119"/>
      <c r="H22" s="119"/>
      <c r="I22" s="119"/>
      <c r="J22" s="119"/>
      <c r="K22" s="119"/>
      <c r="L22" s="119"/>
      <c r="M22" s="46">
        <v>8</v>
      </c>
      <c r="N22" s="46">
        <v>8</v>
      </c>
      <c r="O22" s="46">
        <v>8</v>
      </c>
      <c r="P22" s="46">
        <v>8</v>
      </c>
      <c r="Q22" s="119"/>
      <c r="R22" s="119"/>
      <c r="S22" s="52"/>
      <c r="T22" s="123">
        <f>SUM(D22:R22)</f>
        <v>32</v>
      </c>
      <c r="U22" s="53"/>
      <c r="V22" s="54"/>
      <c r="W22" s="54"/>
      <c r="X22" s="54"/>
      <c r="Y22" s="54"/>
      <c r="Z22" s="54"/>
      <c r="AA22" s="54"/>
      <c r="AB22" s="53"/>
      <c r="AC22" s="73"/>
      <c r="AD22" s="54"/>
      <c r="AE22" s="54"/>
    </row>
    <row r="23" spans="1:31" ht="13.5" customHeight="1" thickBot="1">
      <c r="A23" s="781"/>
      <c r="B23" s="697"/>
      <c r="C23" s="745"/>
      <c r="D23" s="46" t="s">
        <v>85</v>
      </c>
      <c r="E23" s="46" t="s">
        <v>85</v>
      </c>
      <c r="F23" s="46" t="s">
        <v>85</v>
      </c>
      <c r="G23" s="46" t="s">
        <v>85</v>
      </c>
      <c r="H23" s="55" t="s">
        <v>85</v>
      </c>
      <c r="I23" s="119" t="s">
        <v>84</v>
      </c>
      <c r="J23" s="119" t="s">
        <v>84</v>
      </c>
      <c r="K23" s="46" t="s">
        <v>85</v>
      </c>
      <c r="L23" s="46" t="s">
        <v>85</v>
      </c>
      <c r="M23" s="46" t="s">
        <v>85</v>
      </c>
      <c r="N23" s="46" t="s">
        <v>85</v>
      </c>
      <c r="O23" s="55" t="s">
        <v>85</v>
      </c>
      <c r="P23" s="119" t="s">
        <v>84</v>
      </c>
      <c r="Q23" s="119" t="s">
        <v>84</v>
      </c>
      <c r="R23" s="56" t="s">
        <v>85</v>
      </c>
      <c r="S23" s="46" t="s">
        <v>85</v>
      </c>
      <c r="T23" s="49">
        <f>COUNTIF(D24:S24,"&gt;0")</f>
        <v>12</v>
      </c>
      <c r="U23" s="123">
        <f>T22+T24</f>
        <v>128</v>
      </c>
      <c r="V23" s="54"/>
      <c r="W23" s="54"/>
      <c r="X23" s="54"/>
      <c r="Y23" s="54"/>
      <c r="Z23" s="54"/>
      <c r="AA23" s="54"/>
      <c r="AB23" s="53"/>
      <c r="AC23" s="73"/>
      <c r="AD23" s="54"/>
      <c r="AE23" s="54"/>
    </row>
    <row r="24" spans="1:31" ht="13.5" customHeight="1" thickBot="1">
      <c r="A24" s="782"/>
      <c r="B24" s="698"/>
      <c r="C24" s="745"/>
      <c r="D24" s="57">
        <v>8.25</v>
      </c>
      <c r="E24" s="57">
        <v>8.25</v>
      </c>
      <c r="F24" s="57">
        <v>8.25</v>
      </c>
      <c r="G24" s="57">
        <v>8.25</v>
      </c>
      <c r="H24" s="57">
        <v>7</v>
      </c>
      <c r="I24" s="58"/>
      <c r="J24" s="58"/>
      <c r="K24" s="57">
        <v>8.25</v>
      </c>
      <c r="L24" s="57">
        <v>8.25</v>
      </c>
      <c r="M24" s="57">
        <v>8.25</v>
      </c>
      <c r="N24" s="57">
        <v>8.25</v>
      </c>
      <c r="O24" s="57">
        <v>7</v>
      </c>
      <c r="P24" s="58"/>
      <c r="Q24" s="58"/>
      <c r="R24" s="57">
        <v>8</v>
      </c>
      <c r="S24" s="59">
        <v>8</v>
      </c>
      <c r="T24" s="124">
        <f>SUM(D24:S24)</f>
        <v>96</v>
      </c>
      <c r="U24" s="60"/>
      <c r="V24" s="61"/>
      <c r="W24" s="61"/>
      <c r="X24" s="61"/>
      <c r="Y24" s="61"/>
      <c r="Z24" s="61"/>
      <c r="AA24" s="61"/>
      <c r="AB24" s="60"/>
      <c r="AC24" s="74"/>
      <c r="AD24" s="61"/>
      <c r="AE24" s="61"/>
    </row>
    <row r="25" spans="1:31" ht="13.5" customHeight="1" thickBot="1">
      <c r="A25" s="780">
        <f>A21+1</f>
        <v>2</v>
      </c>
      <c r="B25" s="184"/>
      <c r="C25" s="745"/>
      <c r="D25" s="118" t="s">
        <v>84</v>
      </c>
      <c r="E25" s="118" t="s">
        <v>84</v>
      </c>
      <c r="F25" s="118" t="s">
        <v>84</v>
      </c>
      <c r="G25" s="118" t="s">
        <v>84</v>
      </c>
      <c r="H25" s="118" t="s">
        <v>84</v>
      </c>
      <c r="I25" s="119" t="s">
        <v>84</v>
      </c>
      <c r="J25" s="118" t="s">
        <v>84</v>
      </c>
      <c r="K25" s="119" t="s">
        <v>84</v>
      </c>
      <c r="L25" s="119" t="s">
        <v>84</v>
      </c>
      <c r="M25" s="46" t="s">
        <v>85</v>
      </c>
      <c r="N25" s="46" t="s">
        <v>85</v>
      </c>
      <c r="O25" s="46" t="s">
        <v>85</v>
      </c>
      <c r="P25" s="46" t="s">
        <v>85</v>
      </c>
      <c r="Q25" s="119" t="s">
        <v>84</v>
      </c>
      <c r="R25" s="119" t="s">
        <v>84</v>
      </c>
      <c r="S25" s="47"/>
      <c r="T25" s="48">
        <f>COUNTIF(D26:R26,"&gt;0")</f>
        <v>4</v>
      </c>
      <c r="U25" s="49">
        <f>T25+T27</f>
        <v>16</v>
      </c>
      <c r="V25" s="50"/>
      <c r="W25" s="50"/>
      <c r="X25" s="50"/>
      <c r="Y25" s="50"/>
      <c r="Z25" s="50"/>
      <c r="AA25" s="50"/>
      <c r="AB25" s="674"/>
      <c r="AC25" s="254"/>
      <c r="AD25" s="50"/>
      <c r="AE25" s="50"/>
    </row>
    <row r="26" spans="1:31" ht="13.5" customHeight="1" thickBot="1">
      <c r="A26" s="781"/>
      <c r="B26" s="696" t="s">
        <v>178</v>
      </c>
      <c r="C26" s="745"/>
      <c r="D26" s="119"/>
      <c r="E26" s="119"/>
      <c r="F26" s="119"/>
      <c r="G26" s="119"/>
      <c r="H26" s="119"/>
      <c r="I26" s="119"/>
      <c r="J26" s="119"/>
      <c r="K26" s="119"/>
      <c r="L26" s="119"/>
      <c r="M26" s="46">
        <v>8</v>
      </c>
      <c r="N26" s="46">
        <v>8</v>
      </c>
      <c r="O26" s="46">
        <v>8</v>
      </c>
      <c r="P26" s="46">
        <v>8</v>
      </c>
      <c r="Q26" s="119"/>
      <c r="R26" s="119"/>
      <c r="S26" s="52"/>
      <c r="T26" s="123">
        <f>SUM(D26:R26)</f>
        <v>32</v>
      </c>
      <c r="U26" s="53"/>
      <c r="V26" s="54"/>
      <c r="W26" s="54"/>
      <c r="X26" s="54"/>
      <c r="Y26" s="54"/>
      <c r="Z26" s="54"/>
      <c r="AA26" s="54"/>
      <c r="AB26" s="53"/>
      <c r="AC26" s="73"/>
      <c r="AD26" s="54"/>
      <c r="AE26" s="54"/>
    </row>
    <row r="27" spans="1:31" ht="13.5" customHeight="1" thickBot="1">
      <c r="A27" s="781"/>
      <c r="B27" s="697" t="s">
        <v>29</v>
      </c>
      <c r="C27" s="745"/>
      <c r="D27" s="46" t="s">
        <v>85</v>
      </c>
      <c r="E27" s="46" t="s">
        <v>85</v>
      </c>
      <c r="F27" s="46" t="s">
        <v>85</v>
      </c>
      <c r="G27" s="46" t="s">
        <v>85</v>
      </c>
      <c r="H27" s="55" t="s">
        <v>85</v>
      </c>
      <c r="I27" s="119" t="s">
        <v>84</v>
      </c>
      <c r="J27" s="119" t="s">
        <v>84</v>
      </c>
      <c r="K27" s="46" t="s">
        <v>85</v>
      </c>
      <c r="L27" s="46" t="s">
        <v>85</v>
      </c>
      <c r="M27" s="46" t="s">
        <v>85</v>
      </c>
      <c r="N27" s="46" t="s">
        <v>85</v>
      </c>
      <c r="O27" s="55" t="s">
        <v>85</v>
      </c>
      <c r="P27" s="119" t="s">
        <v>84</v>
      </c>
      <c r="Q27" s="119" t="s">
        <v>84</v>
      </c>
      <c r="R27" s="56" t="s">
        <v>85</v>
      </c>
      <c r="S27" s="46" t="s">
        <v>85</v>
      </c>
      <c r="T27" s="49">
        <f>COUNTIF(D28:S28,"&gt;0")</f>
        <v>12</v>
      </c>
      <c r="U27" s="123">
        <f>T26+T28</f>
        <v>128</v>
      </c>
      <c r="V27" s="54"/>
      <c r="W27" s="54"/>
      <c r="X27" s="54"/>
      <c r="Y27" s="54"/>
      <c r="Z27" s="54"/>
      <c r="AA27" s="54"/>
      <c r="AB27" s="53"/>
      <c r="AC27" s="73"/>
      <c r="AD27" s="54"/>
      <c r="AE27" s="54"/>
    </row>
    <row r="28" spans="1:31" ht="13.5" customHeight="1" thickBot="1">
      <c r="A28" s="782"/>
      <c r="B28" s="698"/>
      <c r="C28" s="745"/>
      <c r="D28" s="57">
        <v>8.25</v>
      </c>
      <c r="E28" s="57">
        <v>8.25</v>
      </c>
      <c r="F28" s="57">
        <v>8.25</v>
      </c>
      <c r="G28" s="57">
        <v>8.25</v>
      </c>
      <c r="H28" s="57">
        <v>7</v>
      </c>
      <c r="I28" s="58"/>
      <c r="J28" s="58"/>
      <c r="K28" s="57">
        <v>8.25</v>
      </c>
      <c r="L28" s="57">
        <v>8.25</v>
      </c>
      <c r="M28" s="57">
        <v>8.25</v>
      </c>
      <c r="N28" s="57">
        <v>8.25</v>
      </c>
      <c r="O28" s="57">
        <v>7</v>
      </c>
      <c r="P28" s="58"/>
      <c r="Q28" s="58"/>
      <c r="R28" s="57">
        <v>8</v>
      </c>
      <c r="S28" s="59">
        <v>8</v>
      </c>
      <c r="T28" s="124">
        <f>SUM(D28:S28)</f>
        <v>96</v>
      </c>
      <c r="U28" s="60"/>
      <c r="V28" s="61"/>
      <c r="W28" s="61"/>
      <c r="X28" s="61"/>
      <c r="Y28" s="61"/>
      <c r="Z28" s="61"/>
      <c r="AA28" s="61"/>
      <c r="AB28" s="60"/>
      <c r="AC28" s="74"/>
      <c r="AD28" s="61"/>
      <c r="AE28" s="61"/>
    </row>
    <row r="29" spans="1:31" ht="13.5" customHeight="1" thickBot="1">
      <c r="A29" s="780">
        <f>A25+1</f>
        <v>3</v>
      </c>
      <c r="B29" s="184"/>
      <c r="C29" s="745"/>
      <c r="D29" s="118" t="s">
        <v>84</v>
      </c>
      <c r="E29" s="118" t="s">
        <v>84</v>
      </c>
      <c r="F29" s="118" t="s">
        <v>84</v>
      </c>
      <c r="G29" s="118" t="s">
        <v>84</v>
      </c>
      <c r="H29" s="118" t="s">
        <v>84</v>
      </c>
      <c r="I29" s="119" t="s">
        <v>84</v>
      </c>
      <c r="J29" s="118" t="s">
        <v>84</v>
      </c>
      <c r="K29" s="119" t="s">
        <v>84</v>
      </c>
      <c r="L29" s="119" t="s">
        <v>84</v>
      </c>
      <c r="M29" s="46" t="s">
        <v>85</v>
      </c>
      <c r="N29" s="46" t="s">
        <v>85</v>
      </c>
      <c r="O29" s="46" t="s">
        <v>85</v>
      </c>
      <c r="P29" s="46" t="s">
        <v>85</v>
      </c>
      <c r="Q29" s="119" t="s">
        <v>84</v>
      </c>
      <c r="R29" s="119" t="s">
        <v>84</v>
      </c>
      <c r="S29" s="47"/>
      <c r="T29" s="48">
        <f>COUNTIF(D30:R30,"&gt;0")</f>
        <v>4</v>
      </c>
      <c r="U29" s="49">
        <f>T29+T31</f>
        <v>16</v>
      </c>
      <c r="V29" s="50"/>
      <c r="W29" s="50"/>
      <c r="X29" s="50"/>
      <c r="Y29" s="50"/>
      <c r="Z29" s="50"/>
      <c r="AA29" s="50"/>
      <c r="AB29" s="674"/>
      <c r="AC29" s="254"/>
      <c r="AD29" s="50"/>
      <c r="AE29" s="50"/>
    </row>
    <row r="30" spans="1:31" ht="13.5" customHeight="1" thickBot="1">
      <c r="A30" s="781"/>
      <c r="B30" s="696"/>
      <c r="C30" s="745"/>
      <c r="D30" s="119"/>
      <c r="E30" s="119"/>
      <c r="F30" s="119"/>
      <c r="G30" s="119"/>
      <c r="H30" s="119"/>
      <c r="I30" s="119"/>
      <c r="J30" s="119"/>
      <c r="K30" s="119"/>
      <c r="L30" s="119"/>
      <c r="M30" s="46">
        <v>8</v>
      </c>
      <c r="N30" s="46">
        <v>8</v>
      </c>
      <c r="O30" s="46">
        <v>8</v>
      </c>
      <c r="P30" s="46">
        <v>8</v>
      </c>
      <c r="Q30" s="119"/>
      <c r="R30" s="119"/>
      <c r="S30" s="52"/>
      <c r="T30" s="123">
        <f>SUM(D30:R30)</f>
        <v>32</v>
      </c>
      <c r="U30" s="53"/>
      <c r="V30" s="54"/>
      <c r="W30" s="54"/>
      <c r="X30" s="54"/>
      <c r="Y30" s="54"/>
      <c r="Z30" s="54"/>
      <c r="AA30" s="54"/>
      <c r="AB30" s="53"/>
      <c r="AC30" s="73"/>
      <c r="AD30" s="54"/>
      <c r="AE30" s="54"/>
    </row>
    <row r="31" spans="1:31" ht="13.5" customHeight="1" thickBot="1">
      <c r="A31" s="781"/>
      <c r="B31" s="697"/>
      <c r="C31" s="745"/>
      <c r="D31" s="46" t="s">
        <v>85</v>
      </c>
      <c r="E31" s="46" t="s">
        <v>85</v>
      </c>
      <c r="F31" s="46" t="s">
        <v>85</v>
      </c>
      <c r="G31" s="46" t="s">
        <v>85</v>
      </c>
      <c r="H31" s="55" t="s">
        <v>85</v>
      </c>
      <c r="I31" s="119" t="s">
        <v>84</v>
      </c>
      <c r="J31" s="119" t="s">
        <v>84</v>
      </c>
      <c r="K31" s="46" t="s">
        <v>85</v>
      </c>
      <c r="L31" s="46" t="s">
        <v>85</v>
      </c>
      <c r="M31" s="46" t="s">
        <v>85</v>
      </c>
      <c r="N31" s="46" t="s">
        <v>85</v>
      </c>
      <c r="O31" s="55" t="s">
        <v>85</v>
      </c>
      <c r="P31" s="119" t="s">
        <v>84</v>
      </c>
      <c r="Q31" s="119" t="s">
        <v>84</v>
      </c>
      <c r="R31" s="56" t="s">
        <v>85</v>
      </c>
      <c r="S31" s="46" t="s">
        <v>85</v>
      </c>
      <c r="T31" s="49">
        <f>COUNTIF(D32:S32,"&gt;0")</f>
        <v>12</v>
      </c>
      <c r="U31" s="123">
        <f>T30+T32</f>
        <v>128</v>
      </c>
      <c r="V31" s="54"/>
      <c r="W31" s="54"/>
      <c r="X31" s="54"/>
      <c r="Y31" s="54"/>
      <c r="Z31" s="54"/>
      <c r="AA31" s="54"/>
      <c r="AB31" s="53"/>
      <c r="AC31" s="73"/>
      <c r="AD31" s="54"/>
      <c r="AE31" s="54"/>
    </row>
    <row r="32" spans="1:31" ht="13.5" customHeight="1" thickBot="1">
      <c r="A32" s="782"/>
      <c r="B32" s="698"/>
      <c r="C32" s="745"/>
      <c r="D32" s="57">
        <v>8.25</v>
      </c>
      <c r="E32" s="57">
        <v>8.25</v>
      </c>
      <c r="F32" s="57">
        <v>8.25</v>
      </c>
      <c r="G32" s="57">
        <v>8.25</v>
      </c>
      <c r="H32" s="57">
        <v>7</v>
      </c>
      <c r="I32" s="58"/>
      <c r="J32" s="58"/>
      <c r="K32" s="57">
        <v>8.25</v>
      </c>
      <c r="L32" s="57">
        <v>8.25</v>
      </c>
      <c r="M32" s="57">
        <v>8.25</v>
      </c>
      <c r="N32" s="57">
        <v>8.25</v>
      </c>
      <c r="O32" s="57">
        <v>7</v>
      </c>
      <c r="P32" s="58"/>
      <c r="Q32" s="58"/>
      <c r="R32" s="57">
        <v>8</v>
      </c>
      <c r="S32" s="59">
        <v>8</v>
      </c>
      <c r="T32" s="124">
        <f>SUM(D32:S32)</f>
        <v>96</v>
      </c>
      <c r="U32" s="60"/>
      <c r="V32" s="61"/>
      <c r="W32" s="61"/>
      <c r="X32" s="61"/>
      <c r="Y32" s="61"/>
      <c r="Z32" s="61"/>
      <c r="AA32" s="61"/>
      <c r="AB32" s="60"/>
      <c r="AC32" s="74"/>
      <c r="AD32" s="61"/>
      <c r="AE32" s="61"/>
    </row>
    <row r="33" spans="1:31" ht="13.5" customHeight="1" thickBot="1">
      <c r="A33" s="780">
        <f>A29+1</f>
        <v>4</v>
      </c>
      <c r="B33" s="184"/>
      <c r="C33" s="745"/>
      <c r="D33" s="118" t="s">
        <v>84</v>
      </c>
      <c r="E33" s="118" t="s">
        <v>84</v>
      </c>
      <c r="F33" s="118" t="s">
        <v>84</v>
      </c>
      <c r="G33" s="118" t="s">
        <v>84</v>
      </c>
      <c r="H33" s="118" t="s">
        <v>84</v>
      </c>
      <c r="I33" s="119" t="s">
        <v>84</v>
      </c>
      <c r="J33" s="118" t="s">
        <v>84</v>
      </c>
      <c r="K33" s="119" t="s">
        <v>84</v>
      </c>
      <c r="L33" s="119" t="s">
        <v>84</v>
      </c>
      <c r="M33" s="46" t="s">
        <v>85</v>
      </c>
      <c r="N33" s="46" t="s">
        <v>85</v>
      </c>
      <c r="O33" s="46" t="s">
        <v>85</v>
      </c>
      <c r="P33" s="46" t="s">
        <v>85</v>
      </c>
      <c r="Q33" s="119" t="s">
        <v>84</v>
      </c>
      <c r="R33" s="119" t="s">
        <v>84</v>
      </c>
      <c r="S33" s="47"/>
      <c r="T33" s="48">
        <f>COUNTIF(D34:R34,"&gt;0")</f>
        <v>4</v>
      </c>
      <c r="U33" s="49">
        <f>T33+T35</f>
        <v>16</v>
      </c>
      <c r="V33" s="50"/>
      <c r="W33" s="50"/>
      <c r="X33" s="50"/>
      <c r="Y33" s="50"/>
      <c r="Z33" s="50"/>
      <c r="AA33" s="50"/>
      <c r="AB33" s="674"/>
      <c r="AC33" s="254"/>
      <c r="AD33" s="50"/>
      <c r="AE33" s="50"/>
    </row>
    <row r="34" spans="1:31" ht="13.5" customHeight="1" thickBot="1">
      <c r="A34" s="781"/>
      <c r="B34" s="696" t="s">
        <v>179</v>
      </c>
      <c r="C34" s="745"/>
      <c r="D34" s="119"/>
      <c r="E34" s="119"/>
      <c r="F34" s="119"/>
      <c r="G34" s="119"/>
      <c r="H34" s="119"/>
      <c r="I34" s="119"/>
      <c r="J34" s="119"/>
      <c r="K34" s="119"/>
      <c r="L34" s="119"/>
      <c r="M34" s="46">
        <v>8</v>
      </c>
      <c r="N34" s="46">
        <v>8</v>
      </c>
      <c r="O34" s="46">
        <v>8</v>
      </c>
      <c r="P34" s="46">
        <v>8</v>
      </c>
      <c r="Q34" s="119"/>
      <c r="R34" s="119"/>
      <c r="S34" s="52"/>
      <c r="T34" s="123">
        <f>SUM(D34:R34)</f>
        <v>32</v>
      </c>
      <c r="U34" s="53"/>
      <c r="V34" s="54"/>
      <c r="W34" s="54"/>
      <c r="X34" s="54"/>
      <c r="Y34" s="54"/>
      <c r="Z34" s="54"/>
      <c r="AA34" s="54"/>
      <c r="AB34" s="53"/>
      <c r="AC34" s="73"/>
      <c r="AD34" s="54"/>
      <c r="AE34" s="54"/>
    </row>
    <row r="35" spans="1:31" ht="13.5" customHeight="1" thickBot="1">
      <c r="A35" s="781"/>
      <c r="B35" s="697" t="s">
        <v>29</v>
      </c>
      <c r="C35" s="745"/>
      <c r="D35" s="46" t="s">
        <v>85</v>
      </c>
      <c r="E35" s="46" t="s">
        <v>85</v>
      </c>
      <c r="F35" s="46" t="s">
        <v>85</v>
      </c>
      <c r="G35" s="46" t="s">
        <v>85</v>
      </c>
      <c r="H35" s="55" t="s">
        <v>85</v>
      </c>
      <c r="I35" s="119" t="s">
        <v>84</v>
      </c>
      <c r="J35" s="119" t="s">
        <v>84</v>
      </c>
      <c r="K35" s="46" t="s">
        <v>85</v>
      </c>
      <c r="L35" s="46" t="s">
        <v>85</v>
      </c>
      <c r="M35" s="46" t="s">
        <v>85</v>
      </c>
      <c r="N35" s="46" t="s">
        <v>85</v>
      </c>
      <c r="O35" s="55" t="s">
        <v>85</v>
      </c>
      <c r="P35" s="119" t="s">
        <v>84</v>
      </c>
      <c r="Q35" s="119" t="s">
        <v>84</v>
      </c>
      <c r="R35" s="56" t="s">
        <v>85</v>
      </c>
      <c r="S35" s="46" t="s">
        <v>85</v>
      </c>
      <c r="T35" s="49">
        <f>COUNTIF(D36:S36,"&gt;0")</f>
        <v>12</v>
      </c>
      <c r="U35" s="123">
        <f>T34+T36</f>
        <v>128</v>
      </c>
      <c r="V35" s="54"/>
      <c r="W35" s="54"/>
      <c r="X35" s="54"/>
      <c r="Y35" s="54"/>
      <c r="Z35" s="54"/>
      <c r="AA35" s="54"/>
      <c r="AB35" s="53"/>
      <c r="AC35" s="73"/>
      <c r="AD35" s="54"/>
      <c r="AE35" s="54"/>
    </row>
    <row r="36" spans="1:31" ht="13.5" customHeight="1" thickBot="1">
      <c r="A36" s="782"/>
      <c r="B36" s="698"/>
      <c r="C36" s="745"/>
      <c r="D36" s="57">
        <v>8.25</v>
      </c>
      <c r="E36" s="57">
        <v>8.25</v>
      </c>
      <c r="F36" s="57">
        <v>8.25</v>
      </c>
      <c r="G36" s="57">
        <v>8.25</v>
      </c>
      <c r="H36" s="57">
        <v>7</v>
      </c>
      <c r="I36" s="58"/>
      <c r="J36" s="58"/>
      <c r="K36" s="57">
        <v>8.25</v>
      </c>
      <c r="L36" s="57">
        <v>8.25</v>
      </c>
      <c r="M36" s="57">
        <v>8.25</v>
      </c>
      <c r="N36" s="57">
        <v>8.25</v>
      </c>
      <c r="O36" s="57">
        <v>7</v>
      </c>
      <c r="P36" s="58"/>
      <c r="Q36" s="58"/>
      <c r="R36" s="57">
        <v>8</v>
      </c>
      <c r="S36" s="59">
        <v>8</v>
      </c>
      <c r="T36" s="124">
        <f>SUM(D36:S36)</f>
        <v>96</v>
      </c>
      <c r="U36" s="60"/>
      <c r="V36" s="61"/>
      <c r="W36" s="61"/>
      <c r="X36" s="61"/>
      <c r="Y36" s="61"/>
      <c r="Z36" s="61"/>
      <c r="AA36" s="61"/>
      <c r="AB36" s="60"/>
      <c r="AC36" s="74"/>
      <c r="AD36" s="61"/>
      <c r="AE36" s="61"/>
    </row>
    <row r="37" spans="1:31" ht="13.5" customHeight="1" thickBot="1">
      <c r="A37" s="780">
        <f>A33+1</f>
        <v>5</v>
      </c>
      <c r="B37" s="184"/>
      <c r="C37" s="745"/>
      <c r="D37" s="118" t="s">
        <v>84</v>
      </c>
      <c r="E37" s="118" t="s">
        <v>84</v>
      </c>
      <c r="F37" s="118" t="s">
        <v>84</v>
      </c>
      <c r="G37" s="118" t="s">
        <v>84</v>
      </c>
      <c r="H37" s="118" t="s">
        <v>84</v>
      </c>
      <c r="I37" s="119" t="s">
        <v>84</v>
      </c>
      <c r="J37" s="118" t="s">
        <v>84</v>
      </c>
      <c r="K37" s="119" t="s">
        <v>84</v>
      </c>
      <c r="L37" s="119" t="s">
        <v>84</v>
      </c>
      <c r="M37" s="46" t="s">
        <v>85</v>
      </c>
      <c r="N37" s="46" t="s">
        <v>85</v>
      </c>
      <c r="O37" s="46" t="s">
        <v>85</v>
      </c>
      <c r="P37" s="46" t="s">
        <v>85</v>
      </c>
      <c r="Q37" s="119" t="s">
        <v>84</v>
      </c>
      <c r="R37" s="119" t="s">
        <v>84</v>
      </c>
      <c r="S37" s="47"/>
      <c r="T37" s="48">
        <f>COUNTIF(D38:R38,"&gt;0")</f>
        <v>4</v>
      </c>
      <c r="U37" s="49">
        <f>T37+T39</f>
        <v>16</v>
      </c>
      <c r="V37" s="50"/>
      <c r="W37" s="50"/>
      <c r="X37" s="50"/>
      <c r="Y37" s="50"/>
      <c r="Z37" s="50"/>
      <c r="AA37" s="50"/>
      <c r="AB37" s="674"/>
      <c r="AC37" s="254"/>
      <c r="AD37" s="50"/>
      <c r="AE37" s="50"/>
    </row>
    <row r="38" spans="1:31" ht="13.5" customHeight="1" thickBot="1">
      <c r="A38" s="781"/>
      <c r="B38" s="696"/>
      <c r="C38" s="745"/>
      <c r="D38" s="119"/>
      <c r="E38" s="119"/>
      <c r="F38" s="119"/>
      <c r="G38" s="119"/>
      <c r="H38" s="119"/>
      <c r="I38" s="119"/>
      <c r="J38" s="119"/>
      <c r="K38" s="119"/>
      <c r="L38" s="119"/>
      <c r="M38" s="46">
        <v>8</v>
      </c>
      <c r="N38" s="46">
        <v>8</v>
      </c>
      <c r="O38" s="46">
        <v>8</v>
      </c>
      <c r="P38" s="46">
        <v>8</v>
      </c>
      <c r="Q38" s="119"/>
      <c r="R38" s="119"/>
      <c r="S38" s="52"/>
      <c r="T38" s="123">
        <f>SUM(D38:R38)</f>
        <v>32</v>
      </c>
      <c r="U38" s="53"/>
      <c r="V38" s="54"/>
      <c r="W38" s="54"/>
      <c r="X38" s="54"/>
      <c r="Y38" s="54"/>
      <c r="Z38" s="54"/>
      <c r="AA38" s="54"/>
      <c r="AB38" s="53"/>
      <c r="AC38" s="73"/>
      <c r="AD38" s="54"/>
      <c r="AE38" s="54"/>
    </row>
    <row r="39" spans="1:31" ht="13.5" customHeight="1" thickBot="1">
      <c r="A39" s="781"/>
      <c r="B39" s="697"/>
      <c r="C39" s="745"/>
      <c r="D39" s="46" t="s">
        <v>85</v>
      </c>
      <c r="E39" s="46" t="s">
        <v>85</v>
      </c>
      <c r="F39" s="46" t="s">
        <v>85</v>
      </c>
      <c r="G39" s="46" t="s">
        <v>85</v>
      </c>
      <c r="H39" s="55" t="s">
        <v>85</v>
      </c>
      <c r="I39" s="119" t="s">
        <v>84</v>
      </c>
      <c r="J39" s="119" t="s">
        <v>84</v>
      </c>
      <c r="K39" s="46" t="s">
        <v>85</v>
      </c>
      <c r="L39" s="46" t="s">
        <v>85</v>
      </c>
      <c r="M39" s="46" t="s">
        <v>85</v>
      </c>
      <c r="N39" s="46" t="s">
        <v>85</v>
      </c>
      <c r="O39" s="55" t="s">
        <v>85</v>
      </c>
      <c r="P39" s="119" t="s">
        <v>84</v>
      </c>
      <c r="Q39" s="119" t="s">
        <v>84</v>
      </c>
      <c r="R39" s="56" t="s">
        <v>85</v>
      </c>
      <c r="S39" s="46" t="s">
        <v>85</v>
      </c>
      <c r="T39" s="49">
        <f>COUNTIF(D40:S40,"&gt;0")</f>
        <v>12</v>
      </c>
      <c r="U39" s="123">
        <f>T38+T40</f>
        <v>128</v>
      </c>
      <c r="V39" s="54"/>
      <c r="W39" s="54"/>
      <c r="X39" s="54"/>
      <c r="Y39" s="54"/>
      <c r="Z39" s="54"/>
      <c r="AA39" s="54"/>
      <c r="AB39" s="53"/>
      <c r="AC39" s="73"/>
      <c r="AD39" s="54"/>
      <c r="AE39" s="54"/>
    </row>
    <row r="40" spans="1:31" ht="13.5" customHeight="1" thickBot="1">
      <c r="A40" s="782"/>
      <c r="B40" s="698"/>
      <c r="C40" s="745"/>
      <c r="D40" s="57">
        <v>8.25</v>
      </c>
      <c r="E40" s="57">
        <v>8.25</v>
      </c>
      <c r="F40" s="57">
        <v>8.25</v>
      </c>
      <c r="G40" s="57">
        <v>8.25</v>
      </c>
      <c r="H40" s="57">
        <v>7</v>
      </c>
      <c r="I40" s="58"/>
      <c r="J40" s="58"/>
      <c r="K40" s="57">
        <v>8.25</v>
      </c>
      <c r="L40" s="57">
        <v>8.25</v>
      </c>
      <c r="M40" s="57">
        <v>8.25</v>
      </c>
      <c r="N40" s="57">
        <v>8.25</v>
      </c>
      <c r="O40" s="57">
        <v>7</v>
      </c>
      <c r="P40" s="58"/>
      <c r="Q40" s="58"/>
      <c r="R40" s="57">
        <v>8</v>
      </c>
      <c r="S40" s="59">
        <v>8</v>
      </c>
      <c r="T40" s="124">
        <f>SUM(D40:S40)</f>
        <v>96</v>
      </c>
      <c r="U40" s="60"/>
      <c r="V40" s="61"/>
      <c r="W40" s="61"/>
      <c r="X40" s="61"/>
      <c r="Y40" s="61"/>
      <c r="Z40" s="61"/>
      <c r="AA40" s="61"/>
      <c r="AB40" s="60"/>
      <c r="AC40" s="74"/>
      <c r="AD40" s="61"/>
      <c r="AE40" s="61"/>
    </row>
    <row r="41" spans="1:31" ht="13.5" customHeight="1" thickBot="1">
      <c r="A41" s="780">
        <f>A37+1</f>
        <v>6</v>
      </c>
      <c r="B41" s="184"/>
      <c r="C41" s="745"/>
      <c r="D41" s="118" t="s">
        <v>84</v>
      </c>
      <c r="E41" s="118" t="s">
        <v>84</v>
      </c>
      <c r="F41" s="118" t="s">
        <v>84</v>
      </c>
      <c r="G41" s="118" t="s">
        <v>84</v>
      </c>
      <c r="H41" s="118" t="s">
        <v>84</v>
      </c>
      <c r="I41" s="119" t="s">
        <v>84</v>
      </c>
      <c r="J41" s="118" t="s">
        <v>84</v>
      </c>
      <c r="K41" s="119" t="s">
        <v>84</v>
      </c>
      <c r="L41" s="119" t="s">
        <v>84</v>
      </c>
      <c r="M41" s="46" t="s">
        <v>85</v>
      </c>
      <c r="N41" s="46" t="s">
        <v>85</v>
      </c>
      <c r="O41" s="46" t="s">
        <v>85</v>
      </c>
      <c r="P41" s="46" t="s">
        <v>85</v>
      </c>
      <c r="Q41" s="119" t="s">
        <v>84</v>
      </c>
      <c r="R41" s="119" t="s">
        <v>84</v>
      </c>
      <c r="S41" s="47"/>
      <c r="T41" s="48">
        <f>COUNTIF(D42:R42,"&gt;0")</f>
        <v>4</v>
      </c>
      <c r="U41" s="49">
        <f>T41+T43</f>
        <v>16</v>
      </c>
      <c r="V41" s="50"/>
      <c r="W41" s="50"/>
      <c r="X41" s="50"/>
      <c r="Y41" s="50"/>
      <c r="Z41" s="50"/>
      <c r="AA41" s="50"/>
      <c r="AB41" s="674"/>
      <c r="AC41" s="254"/>
      <c r="AD41" s="50"/>
      <c r="AE41" s="50"/>
    </row>
    <row r="42" spans="1:31" ht="13.5" customHeight="1" thickBot="1">
      <c r="A42" s="781"/>
      <c r="B42" s="696"/>
      <c r="C42" s="745"/>
      <c r="D42" s="119"/>
      <c r="E42" s="119"/>
      <c r="F42" s="119"/>
      <c r="G42" s="119"/>
      <c r="H42" s="119"/>
      <c r="I42" s="119"/>
      <c r="J42" s="119"/>
      <c r="K42" s="119"/>
      <c r="L42" s="119"/>
      <c r="M42" s="46">
        <v>8</v>
      </c>
      <c r="N42" s="46">
        <v>8</v>
      </c>
      <c r="O42" s="46">
        <v>8</v>
      </c>
      <c r="P42" s="46">
        <v>8</v>
      </c>
      <c r="Q42" s="119"/>
      <c r="R42" s="119"/>
      <c r="S42" s="52"/>
      <c r="T42" s="123">
        <f>SUM(D42:R42)</f>
        <v>32</v>
      </c>
      <c r="U42" s="53"/>
      <c r="V42" s="54"/>
      <c r="W42" s="54"/>
      <c r="X42" s="54"/>
      <c r="Y42" s="54"/>
      <c r="Z42" s="54"/>
      <c r="AA42" s="54"/>
      <c r="AB42" s="53"/>
      <c r="AC42" s="73"/>
      <c r="AD42" s="54"/>
      <c r="AE42" s="54"/>
    </row>
    <row r="43" spans="1:31" ht="13.5" customHeight="1" thickBot="1">
      <c r="A43" s="781"/>
      <c r="B43" s="697"/>
      <c r="C43" s="745"/>
      <c r="D43" s="46" t="s">
        <v>85</v>
      </c>
      <c r="E43" s="46" t="s">
        <v>85</v>
      </c>
      <c r="F43" s="46" t="s">
        <v>85</v>
      </c>
      <c r="G43" s="46" t="s">
        <v>85</v>
      </c>
      <c r="H43" s="55" t="s">
        <v>85</v>
      </c>
      <c r="I43" s="119" t="s">
        <v>84</v>
      </c>
      <c r="J43" s="119" t="s">
        <v>84</v>
      </c>
      <c r="K43" s="46" t="s">
        <v>85</v>
      </c>
      <c r="L43" s="46" t="s">
        <v>85</v>
      </c>
      <c r="M43" s="46" t="s">
        <v>85</v>
      </c>
      <c r="N43" s="46" t="s">
        <v>85</v>
      </c>
      <c r="O43" s="55" t="s">
        <v>85</v>
      </c>
      <c r="P43" s="119" t="s">
        <v>84</v>
      </c>
      <c r="Q43" s="119" t="s">
        <v>84</v>
      </c>
      <c r="R43" s="56" t="s">
        <v>85</v>
      </c>
      <c r="S43" s="46" t="s">
        <v>85</v>
      </c>
      <c r="T43" s="49">
        <f>COUNTIF(D44:S44,"&gt;0")</f>
        <v>12</v>
      </c>
      <c r="U43" s="123">
        <f>T42+T44</f>
        <v>128</v>
      </c>
      <c r="V43" s="54"/>
      <c r="W43" s="54"/>
      <c r="X43" s="54"/>
      <c r="Y43" s="54"/>
      <c r="Z43" s="54"/>
      <c r="AA43" s="54"/>
      <c r="AB43" s="53"/>
      <c r="AC43" s="73"/>
      <c r="AD43" s="54"/>
      <c r="AE43" s="54"/>
    </row>
    <row r="44" spans="1:31" ht="13.5" customHeight="1" thickBot="1">
      <c r="A44" s="782"/>
      <c r="B44" s="698"/>
      <c r="C44" s="745"/>
      <c r="D44" s="57">
        <v>8.25</v>
      </c>
      <c r="E44" s="57">
        <v>8.25</v>
      </c>
      <c r="F44" s="57">
        <v>8.25</v>
      </c>
      <c r="G44" s="57">
        <v>8.25</v>
      </c>
      <c r="H44" s="57">
        <v>7</v>
      </c>
      <c r="I44" s="58"/>
      <c r="J44" s="58"/>
      <c r="K44" s="57">
        <v>8.25</v>
      </c>
      <c r="L44" s="57">
        <v>8.25</v>
      </c>
      <c r="M44" s="57">
        <v>8.25</v>
      </c>
      <c r="N44" s="57">
        <v>8.25</v>
      </c>
      <c r="O44" s="57">
        <v>7</v>
      </c>
      <c r="P44" s="58"/>
      <c r="Q44" s="58"/>
      <c r="R44" s="57">
        <v>8</v>
      </c>
      <c r="S44" s="59">
        <v>8</v>
      </c>
      <c r="T44" s="124">
        <f>SUM(D44:S44)</f>
        <v>96</v>
      </c>
      <c r="U44" s="60"/>
      <c r="V44" s="61"/>
      <c r="W44" s="61"/>
      <c r="X44" s="61"/>
      <c r="Y44" s="61"/>
      <c r="Z44" s="61"/>
      <c r="AA44" s="61"/>
      <c r="AB44" s="60"/>
      <c r="AC44" s="74"/>
      <c r="AD44" s="61"/>
      <c r="AE44" s="61"/>
    </row>
    <row r="45" spans="1:31" ht="13.5" customHeight="1" thickBot="1">
      <c r="A45" s="780">
        <v>7</v>
      </c>
      <c r="B45" s="184"/>
      <c r="C45" s="745"/>
      <c r="D45" s="118" t="s">
        <v>84</v>
      </c>
      <c r="E45" s="118" t="s">
        <v>84</v>
      </c>
      <c r="F45" s="118" t="s">
        <v>84</v>
      </c>
      <c r="G45" s="118" t="s">
        <v>84</v>
      </c>
      <c r="H45" s="118" t="s">
        <v>84</v>
      </c>
      <c r="I45" s="119" t="s">
        <v>84</v>
      </c>
      <c r="J45" s="118" t="s">
        <v>84</v>
      </c>
      <c r="K45" s="119" t="s">
        <v>84</v>
      </c>
      <c r="L45" s="119" t="s">
        <v>84</v>
      </c>
      <c r="M45" s="46" t="s">
        <v>85</v>
      </c>
      <c r="N45" s="46" t="s">
        <v>85</v>
      </c>
      <c r="O45" s="46" t="s">
        <v>85</v>
      </c>
      <c r="P45" s="46" t="s">
        <v>85</v>
      </c>
      <c r="Q45" s="119" t="s">
        <v>84</v>
      </c>
      <c r="R45" s="119" t="s">
        <v>84</v>
      </c>
      <c r="S45" s="47"/>
      <c r="T45" s="48">
        <f>COUNTIF(D46:R46,"&gt;0")</f>
        <v>4</v>
      </c>
      <c r="U45" s="49">
        <f>T45+T47</f>
        <v>16</v>
      </c>
      <c r="V45" s="54"/>
      <c r="W45" s="54"/>
      <c r="X45" s="54"/>
      <c r="Y45" s="54"/>
      <c r="Z45" s="54"/>
      <c r="AA45" s="54"/>
      <c r="AB45" s="674"/>
      <c r="AC45" s="254"/>
      <c r="AD45" s="54"/>
      <c r="AE45" s="54"/>
    </row>
    <row r="46" spans="1:31" ht="13.5" customHeight="1" thickBot="1">
      <c r="A46" s="781"/>
      <c r="B46" s="696"/>
      <c r="C46" s="745"/>
      <c r="D46" s="119"/>
      <c r="E46" s="119"/>
      <c r="F46" s="119"/>
      <c r="G46" s="119"/>
      <c r="H46" s="119"/>
      <c r="I46" s="119"/>
      <c r="J46" s="119"/>
      <c r="K46" s="119"/>
      <c r="L46" s="119"/>
      <c r="M46" s="46">
        <v>8</v>
      </c>
      <c r="N46" s="46">
        <v>8</v>
      </c>
      <c r="O46" s="46">
        <v>8</v>
      </c>
      <c r="P46" s="46">
        <v>8</v>
      </c>
      <c r="Q46" s="119"/>
      <c r="R46" s="119"/>
      <c r="S46" s="52"/>
      <c r="T46" s="123">
        <f>SUM(D46:R46)</f>
        <v>32</v>
      </c>
      <c r="U46" s="53"/>
      <c r="V46" s="54"/>
      <c r="W46" s="54"/>
      <c r="X46" s="54"/>
      <c r="Y46" s="54"/>
      <c r="Z46" s="54"/>
      <c r="AA46" s="54"/>
      <c r="AB46" s="53"/>
      <c r="AC46" s="73"/>
      <c r="AD46" s="54"/>
      <c r="AE46" s="54"/>
    </row>
    <row r="47" spans="1:31" ht="13.5" customHeight="1" thickBot="1">
      <c r="A47" s="781"/>
      <c r="B47" s="697"/>
      <c r="C47" s="745"/>
      <c r="D47" s="46" t="s">
        <v>85</v>
      </c>
      <c r="E47" s="46" t="s">
        <v>85</v>
      </c>
      <c r="F47" s="46" t="s">
        <v>85</v>
      </c>
      <c r="G47" s="46" t="s">
        <v>85</v>
      </c>
      <c r="H47" s="55" t="s">
        <v>85</v>
      </c>
      <c r="I47" s="119" t="s">
        <v>84</v>
      </c>
      <c r="J47" s="119" t="s">
        <v>84</v>
      </c>
      <c r="K47" s="46" t="s">
        <v>85</v>
      </c>
      <c r="L47" s="46" t="s">
        <v>85</v>
      </c>
      <c r="M47" s="46" t="s">
        <v>85</v>
      </c>
      <c r="N47" s="46" t="s">
        <v>85</v>
      </c>
      <c r="O47" s="55" t="s">
        <v>85</v>
      </c>
      <c r="P47" s="119" t="s">
        <v>84</v>
      </c>
      <c r="Q47" s="119" t="s">
        <v>84</v>
      </c>
      <c r="R47" s="56" t="s">
        <v>85</v>
      </c>
      <c r="S47" s="46" t="s">
        <v>85</v>
      </c>
      <c r="T47" s="49">
        <f>COUNTIF(D48:S48,"&gt;0")</f>
        <v>12</v>
      </c>
      <c r="U47" s="123">
        <f>T46+T48</f>
        <v>128</v>
      </c>
      <c r="V47" s="54"/>
      <c r="W47" s="54"/>
      <c r="X47" s="54"/>
      <c r="Y47" s="54"/>
      <c r="Z47" s="54"/>
      <c r="AA47" s="54"/>
      <c r="AB47" s="53"/>
      <c r="AC47" s="73"/>
      <c r="AD47" s="54"/>
      <c r="AE47" s="54"/>
    </row>
    <row r="48" spans="1:31" ht="13.5" customHeight="1" thickBot="1">
      <c r="A48" s="782"/>
      <c r="B48" s="698"/>
      <c r="C48" s="745"/>
      <c r="D48" s="57">
        <v>8.25</v>
      </c>
      <c r="E48" s="57">
        <v>8.25</v>
      </c>
      <c r="F48" s="57">
        <v>8.25</v>
      </c>
      <c r="G48" s="57">
        <v>8.25</v>
      </c>
      <c r="H48" s="57">
        <v>7</v>
      </c>
      <c r="I48" s="58"/>
      <c r="J48" s="58"/>
      <c r="K48" s="57">
        <v>8.25</v>
      </c>
      <c r="L48" s="57">
        <v>8.25</v>
      </c>
      <c r="M48" s="57">
        <v>8.25</v>
      </c>
      <c r="N48" s="57">
        <v>8.25</v>
      </c>
      <c r="O48" s="57">
        <v>7</v>
      </c>
      <c r="P48" s="58"/>
      <c r="Q48" s="58"/>
      <c r="R48" s="57">
        <v>8</v>
      </c>
      <c r="S48" s="59">
        <v>8</v>
      </c>
      <c r="T48" s="124">
        <f>SUM(D48:S48)</f>
        <v>96</v>
      </c>
      <c r="U48" s="60"/>
      <c r="V48" s="61"/>
      <c r="W48" s="61"/>
      <c r="X48" s="61"/>
      <c r="Y48" s="61"/>
      <c r="Z48" s="61"/>
      <c r="AA48" s="61"/>
      <c r="AB48" s="60"/>
      <c r="AC48" s="74"/>
      <c r="AD48" s="61"/>
      <c r="AE48" s="61"/>
    </row>
    <row r="49" spans="1:31" ht="13.5" customHeight="1" thickBot="1">
      <c r="A49" s="780">
        <f>A45+1</f>
        <v>8</v>
      </c>
      <c r="B49" s="184"/>
      <c r="C49" s="745"/>
      <c r="D49" s="118" t="s">
        <v>84</v>
      </c>
      <c r="E49" s="118" t="s">
        <v>84</v>
      </c>
      <c r="F49" s="118" t="s">
        <v>84</v>
      </c>
      <c r="G49" s="118" t="s">
        <v>84</v>
      </c>
      <c r="H49" s="118" t="s">
        <v>84</v>
      </c>
      <c r="I49" s="119" t="s">
        <v>84</v>
      </c>
      <c r="J49" s="118" t="s">
        <v>84</v>
      </c>
      <c r="K49" s="119" t="s">
        <v>84</v>
      </c>
      <c r="L49" s="119" t="s">
        <v>84</v>
      </c>
      <c r="M49" s="46" t="s">
        <v>85</v>
      </c>
      <c r="N49" s="46" t="s">
        <v>85</v>
      </c>
      <c r="O49" s="46" t="s">
        <v>85</v>
      </c>
      <c r="P49" s="46" t="s">
        <v>85</v>
      </c>
      <c r="Q49" s="119" t="s">
        <v>84</v>
      </c>
      <c r="R49" s="119" t="s">
        <v>84</v>
      </c>
      <c r="S49" s="47"/>
      <c r="T49" s="48">
        <f>COUNTIF(D50:R50,"&gt;0")</f>
        <v>4</v>
      </c>
      <c r="U49" s="49">
        <f>T49+T51</f>
        <v>16</v>
      </c>
      <c r="V49" s="50"/>
      <c r="W49" s="50"/>
      <c r="X49" s="50"/>
      <c r="Y49" s="50"/>
      <c r="Z49" s="50"/>
      <c r="AA49" s="50"/>
      <c r="AB49" s="674"/>
      <c r="AC49" s="254"/>
      <c r="AD49" s="50"/>
      <c r="AE49" s="50"/>
    </row>
    <row r="50" spans="1:31" ht="13.5" customHeight="1" thickBot="1">
      <c r="A50" s="781"/>
      <c r="B50" s="696"/>
      <c r="C50" s="745"/>
      <c r="D50" s="119"/>
      <c r="E50" s="119"/>
      <c r="F50" s="119"/>
      <c r="G50" s="119"/>
      <c r="H50" s="119"/>
      <c r="I50" s="119"/>
      <c r="J50" s="119"/>
      <c r="K50" s="119"/>
      <c r="L50" s="119"/>
      <c r="M50" s="46">
        <v>8</v>
      </c>
      <c r="N50" s="46">
        <v>8</v>
      </c>
      <c r="O50" s="46">
        <v>8</v>
      </c>
      <c r="P50" s="46">
        <v>8</v>
      </c>
      <c r="Q50" s="119"/>
      <c r="R50" s="119"/>
      <c r="S50" s="52"/>
      <c r="T50" s="123">
        <f>SUM(D50:R50)</f>
        <v>32</v>
      </c>
      <c r="U50" s="53"/>
      <c r="V50" s="54"/>
      <c r="W50" s="54"/>
      <c r="X50" s="54"/>
      <c r="Y50" s="54"/>
      <c r="Z50" s="54"/>
      <c r="AA50" s="54"/>
      <c r="AB50" s="53"/>
      <c r="AC50" s="73"/>
      <c r="AD50" s="54"/>
      <c r="AE50" s="54"/>
    </row>
    <row r="51" spans="1:31" ht="13.5" customHeight="1" thickBot="1">
      <c r="A51" s="781"/>
      <c r="B51" s="697"/>
      <c r="C51" s="745"/>
      <c r="D51" s="46" t="s">
        <v>85</v>
      </c>
      <c r="E51" s="46" t="s">
        <v>85</v>
      </c>
      <c r="F51" s="46" t="s">
        <v>85</v>
      </c>
      <c r="G51" s="46" t="s">
        <v>85</v>
      </c>
      <c r="H51" s="55" t="s">
        <v>85</v>
      </c>
      <c r="I51" s="119" t="s">
        <v>84</v>
      </c>
      <c r="J51" s="119" t="s">
        <v>84</v>
      </c>
      <c r="K51" s="46" t="s">
        <v>85</v>
      </c>
      <c r="L51" s="46" t="s">
        <v>85</v>
      </c>
      <c r="M51" s="46" t="s">
        <v>85</v>
      </c>
      <c r="N51" s="46" t="s">
        <v>85</v>
      </c>
      <c r="O51" s="55" t="s">
        <v>85</v>
      </c>
      <c r="P51" s="119" t="s">
        <v>84</v>
      </c>
      <c r="Q51" s="119" t="s">
        <v>84</v>
      </c>
      <c r="R51" s="56" t="s">
        <v>85</v>
      </c>
      <c r="S51" s="46" t="s">
        <v>85</v>
      </c>
      <c r="T51" s="49">
        <f>COUNTIF(D52:S52,"&gt;0")</f>
        <v>12</v>
      </c>
      <c r="U51" s="123">
        <f>T50+T52</f>
        <v>128</v>
      </c>
      <c r="V51" s="54"/>
      <c r="W51" s="54"/>
      <c r="X51" s="54"/>
      <c r="Y51" s="54"/>
      <c r="Z51" s="54"/>
      <c r="AA51" s="54"/>
      <c r="AB51" s="53"/>
      <c r="AC51" s="73"/>
      <c r="AD51" s="54"/>
      <c r="AE51" s="54"/>
    </row>
    <row r="52" spans="1:31" ht="13.5" customHeight="1" thickBot="1">
      <c r="A52" s="782"/>
      <c r="B52" s="698"/>
      <c r="C52" s="745"/>
      <c r="D52" s="57">
        <v>8.25</v>
      </c>
      <c r="E52" s="57">
        <v>8.25</v>
      </c>
      <c r="F52" s="57">
        <v>8.25</v>
      </c>
      <c r="G52" s="57">
        <v>8.25</v>
      </c>
      <c r="H52" s="57">
        <v>7</v>
      </c>
      <c r="I52" s="58"/>
      <c r="J52" s="58"/>
      <c r="K52" s="57">
        <v>8.25</v>
      </c>
      <c r="L52" s="57">
        <v>8.25</v>
      </c>
      <c r="M52" s="57">
        <v>8.25</v>
      </c>
      <c r="N52" s="57">
        <v>8.25</v>
      </c>
      <c r="O52" s="57">
        <v>7</v>
      </c>
      <c r="P52" s="58"/>
      <c r="Q52" s="58"/>
      <c r="R52" s="57">
        <v>8</v>
      </c>
      <c r="S52" s="59">
        <v>8</v>
      </c>
      <c r="T52" s="124">
        <f>SUM(D52:S52)</f>
        <v>96</v>
      </c>
      <c r="U52" s="60"/>
      <c r="V52" s="61"/>
      <c r="W52" s="61"/>
      <c r="X52" s="61"/>
      <c r="Y52" s="61"/>
      <c r="Z52" s="61"/>
      <c r="AA52" s="61"/>
      <c r="AB52" s="60"/>
      <c r="AC52" s="74"/>
      <c r="AD52" s="61"/>
      <c r="AE52" s="61"/>
    </row>
    <row r="53" spans="1:31" ht="13.5" customHeight="1" thickBot="1">
      <c r="A53" s="780">
        <f>A49+1</f>
        <v>9</v>
      </c>
      <c r="B53" s="184"/>
      <c r="C53" s="745"/>
      <c r="D53" s="118" t="s">
        <v>84</v>
      </c>
      <c r="E53" s="118" t="s">
        <v>84</v>
      </c>
      <c r="F53" s="118" t="s">
        <v>84</v>
      </c>
      <c r="G53" s="118" t="s">
        <v>84</v>
      </c>
      <c r="H53" s="118" t="s">
        <v>84</v>
      </c>
      <c r="I53" s="119" t="s">
        <v>84</v>
      </c>
      <c r="J53" s="118" t="s">
        <v>84</v>
      </c>
      <c r="K53" s="119" t="s">
        <v>84</v>
      </c>
      <c r="L53" s="119" t="s">
        <v>84</v>
      </c>
      <c r="M53" s="46" t="s">
        <v>85</v>
      </c>
      <c r="N53" s="46" t="s">
        <v>85</v>
      </c>
      <c r="O53" s="46" t="s">
        <v>85</v>
      </c>
      <c r="P53" s="46" t="s">
        <v>85</v>
      </c>
      <c r="Q53" s="119" t="s">
        <v>84</v>
      </c>
      <c r="R53" s="119" t="s">
        <v>84</v>
      </c>
      <c r="S53" s="47"/>
      <c r="T53" s="48">
        <f>COUNTIF(D54:R54,"&gt;0")</f>
        <v>4</v>
      </c>
      <c r="U53" s="49">
        <f>T53+T55</f>
        <v>16</v>
      </c>
      <c r="V53" s="50"/>
      <c r="W53" s="50"/>
      <c r="X53" s="50"/>
      <c r="Y53" s="50"/>
      <c r="Z53" s="50"/>
      <c r="AA53" s="50"/>
      <c r="AB53" s="674"/>
      <c r="AC53" s="254"/>
      <c r="AD53" s="50"/>
      <c r="AE53" s="50"/>
    </row>
    <row r="54" spans="1:31" ht="13.5" customHeight="1" thickBot="1">
      <c r="A54" s="781"/>
      <c r="B54" s="696"/>
      <c r="C54" s="745"/>
      <c r="D54" s="119"/>
      <c r="E54" s="119"/>
      <c r="F54" s="119"/>
      <c r="G54" s="119"/>
      <c r="H54" s="119"/>
      <c r="I54" s="119"/>
      <c r="J54" s="119"/>
      <c r="K54" s="119"/>
      <c r="L54" s="119"/>
      <c r="M54" s="46">
        <v>8</v>
      </c>
      <c r="N54" s="46">
        <v>8</v>
      </c>
      <c r="O54" s="46">
        <v>8</v>
      </c>
      <c r="P54" s="46">
        <v>8</v>
      </c>
      <c r="Q54" s="119"/>
      <c r="R54" s="119"/>
      <c r="S54" s="52"/>
      <c r="T54" s="123">
        <f>SUM(D54:R54)</f>
        <v>32</v>
      </c>
      <c r="U54" s="53"/>
      <c r="V54" s="54"/>
      <c r="W54" s="54"/>
      <c r="X54" s="54"/>
      <c r="Y54" s="54"/>
      <c r="Z54" s="54"/>
      <c r="AA54" s="54"/>
      <c r="AB54" s="53"/>
      <c r="AC54" s="73"/>
      <c r="AD54" s="54"/>
      <c r="AE54" s="54"/>
    </row>
    <row r="55" spans="1:31" ht="13.5" customHeight="1" thickBot="1">
      <c r="A55" s="781"/>
      <c r="B55" s="697"/>
      <c r="C55" s="745"/>
      <c r="D55" s="46" t="s">
        <v>85</v>
      </c>
      <c r="E55" s="46" t="s">
        <v>85</v>
      </c>
      <c r="F55" s="46" t="s">
        <v>85</v>
      </c>
      <c r="G55" s="46" t="s">
        <v>85</v>
      </c>
      <c r="H55" s="55" t="s">
        <v>85</v>
      </c>
      <c r="I55" s="119" t="s">
        <v>84</v>
      </c>
      <c r="J55" s="119" t="s">
        <v>84</v>
      </c>
      <c r="K55" s="46" t="s">
        <v>85</v>
      </c>
      <c r="L55" s="46" t="s">
        <v>85</v>
      </c>
      <c r="M55" s="46" t="s">
        <v>85</v>
      </c>
      <c r="N55" s="46" t="s">
        <v>85</v>
      </c>
      <c r="O55" s="55" t="s">
        <v>85</v>
      </c>
      <c r="P55" s="119" t="s">
        <v>84</v>
      </c>
      <c r="Q55" s="119" t="s">
        <v>84</v>
      </c>
      <c r="R55" s="56" t="s">
        <v>85</v>
      </c>
      <c r="S55" s="46" t="s">
        <v>85</v>
      </c>
      <c r="T55" s="49">
        <f>COUNTIF(D56:S56,"&gt;0")</f>
        <v>12</v>
      </c>
      <c r="U55" s="123">
        <f>T54+T56</f>
        <v>128</v>
      </c>
      <c r="V55" s="54"/>
      <c r="W55" s="54"/>
      <c r="X55" s="54"/>
      <c r="Y55" s="54"/>
      <c r="Z55" s="54"/>
      <c r="AA55" s="54"/>
      <c r="AB55" s="53"/>
      <c r="AC55" s="73"/>
      <c r="AD55" s="54"/>
      <c r="AE55" s="54"/>
    </row>
    <row r="56" spans="1:31" ht="13.5" customHeight="1" thickBot="1">
      <c r="A56" s="782"/>
      <c r="B56" s="698"/>
      <c r="C56" s="745"/>
      <c r="D56" s="57">
        <v>8.25</v>
      </c>
      <c r="E56" s="57">
        <v>8.25</v>
      </c>
      <c r="F56" s="57">
        <v>8.25</v>
      </c>
      <c r="G56" s="57">
        <v>8.25</v>
      </c>
      <c r="H56" s="57">
        <v>7</v>
      </c>
      <c r="I56" s="58"/>
      <c r="J56" s="58"/>
      <c r="K56" s="57">
        <v>8.25</v>
      </c>
      <c r="L56" s="57">
        <v>8.25</v>
      </c>
      <c r="M56" s="57">
        <v>8.25</v>
      </c>
      <c r="N56" s="57">
        <v>8.25</v>
      </c>
      <c r="O56" s="57">
        <v>7</v>
      </c>
      <c r="P56" s="58"/>
      <c r="Q56" s="58"/>
      <c r="R56" s="57">
        <v>8</v>
      </c>
      <c r="S56" s="59">
        <v>8</v>
      </c>
      <c r="T56" s="124">
        <f>SUM(D56:S56)</f>
        <v>96</v>
      </c>
      <c r="U56" s="60"/>
      <c r="V56" s="61"/>
      <c r="W56" s="61"/>
      <c r="X56" s="61"/>
      <c r="Y56" s="61"/>
      <c r="Z56" s="61"/>
      <c r="AA56" s="61"/>
      <c r="AB56" s="60"/>
      <c r="AC56" s="74"/>
      <c r="AD56" s="61"/>
      <c r="AE56" s="61"/>
    </row>
    <row r="57" spans="1:31" ht="13.5" customHeight="1" thickBot="1">
      <c r="A57" s="780">
        <f>A53+1</f>
        <v>10</v>
      </c>
      <c r="B57" s="184"/>
      <c r="C57" s="745"/>
      <c r="D57" s="118" t="s">
        <v>84</v>
      </c>
      <c r="E57" s="118" t="s">
        <v>84</v>
      </c>
      <c r="F57" s="118" t="s">
        <v>84</v>
      </c>
      <c r="G57" s="118" t="s">
        <v>84</v>
      </c>
      <c r="H57" s="118" t="s">
        <v>84</v>
      </c>
      <c r="I57" s="119" t="s">
        <v>84</v>
      </c>
      <c r="J57" s="118" t="s">
        <v>84</v>
      </c>
      <c r="K57" s="119" t="s">
        <v>84</v>
      </c>
      <c r="L57" s="119" t="s">
        <v>84</v>
      </c>
      <c r="M57" s="46" t="s">
        <v>85</v>
      </c>
      <c r="N57" s="46" t="s">
        <v>85</v>
      </c>
      <c r="O57" s="46" t="s">
        <v>85</v>
      </c>
      <c r="P57" s="46" t="s">
        <v>85</v>
      </c>
      <c r="Q57" s="119" t="s">
        <v>84</v>
      </c>
      <c r="R57" s="119" t="s">
        <v>84</v>
      </c>
      <c r="S57" s="47"/>
      <c r="T57" s="48">
        <f>COUNTIF(D58:R58,"&gt;0")</f>
        <v>4</v>
      </c>
      <c r="U57" s="49">
        <f>T57+T59</f>
        <v>16</v>
      </c>
      <c r="V57" s="50"/>
      <c r="W57" s="50"/>
      <c r="X57" s="50"/>
      <c r="Y57" s="50"/>
      <c r="Z57" s="50"/>
      <c r="AA57" s="50"/>
      <c r="AB57" s="674"/>
      <c r="AC57" s="254"/>
      <c r="AD57" s="50"/>
      <c r="AE57" s="50"/>
    </row>
    <row r="58" spans="1:31" ht="13.5" customHeight="1" thickBot="1">
      <c r="A58" s="781"/>
      <c r="B58" s="696" t="s">
        <v>57</v>
      </c>
      <c r="C58" s="745"/>
      <c r="D58" s="119"/>
      <c r="E58" s="119"/>
      <c r="F58" s="119"/>
      <c r="G58" s="119"/>
      <c r="H58" s="119"/>
      <c r="I58" s="119"/>
      <c r="J58" s="119"/>
      <c r="K58" s="119"/>
      <c r="L58" s="119"/>
      <c r="M58" s="163">
        <v>1.6</v>
      </c>
      <c r="N58" s="163">
        <v>1.6</v>
      </c>
      <c r="O58" s="163">
        <v>1.6</v>
      </c>
      <c r="P58" s="163">
        <v>1.6</v>
      </c>
      <c r="Q58" s="119"/>
      <c r="R58" s="119"/>
      <c r="S58" s="52"/>
      <c r="T58" s="123">
        <f>SUM(D58:R58)</f>
        <v>6.4</v>
      </c>
      <c r="U58" s="53"/>
      <c r="V58" s="54"/>
      <c r="W58" s="54"/>
      <c r="X58" s="54"/>
      <c r="Y58" s="54"/>
      <c r="Z58" s="54"/>
      <c r="AA58" s="54"/>
      <c r="AB58" s="53"/>
      <c r="AC58" s="73"/>
      <c r="AD58" s="54"/>
      <c r="AE58" s="54"/>
    </row>
    <row r="59" spans="1:31" ht="13.5" customHeight="1" thickBot="1">
      <c r="A59" s="781"/>
      <c r="B59" s="697"/>
      <c r="C59" s="745"/>
      <c r="D59" s="46" t="s">
        <v>85</v>
      </c>
      <c r="E59" s="46" t="s">
        <v>85</v>
      </c>
      <c r="F59" s="46" t="s">
        <v>85</v>
      </c>
      <c r="G59" s="46" t="s">
        <v>85</v>
      </c>
      <c r="H59" s="55" t="s">
        <v>85</v>
      </c>
      <c r="I59" s="119" t="s">
        <v>84</v>
      </c>
      <c r="J59" s="119" t="s">
        <v>84</v>
      </c>
      <c r="K59" s="46" t="s">
        <v>85</v>
      </c>
      <c r="L59" s="46" t="s">
        <v>85</v>
      </c>
      <c r="M59" s="46" t="s">
        <v>85</v>
      </c>
      <c r="N59" s="46" t="s">
        <v>85</v>
      </c>
      <c r="O59" s="55" t="s">
        <v>85</v>
      </c>
      <c r="P59" s="119" t="s">
        <v>84</v>
      </c>
      <c r="Q59" s="119" t="s">
        <v>84</v>
      </c>
      <c r="R59" s="56" t="s">
        <v>85</v>
      </c>
      <c r="S59" s="46" t="s">
        <v>85</v>
      </c>
      <c r="T59" s="49">
        <f>COUNTIF(D60:S60,"&gt;0")</f>
        <v>12</v>
      </c>
      <c r="U59" s="123">
        <f>T58+T60</f>
        <v>25.6</v>
      </c>
      <c r="V59" s="54"/>
      <c r="W59" s="54"/>
      <c r="X59" s="54"/>
      <c r="Y59" s="54"/>
      <c r="Z59" s="54"/>
      <c r="AA59" s="54"/>
      <c r="AB59" s="53"/>
      <c r="AC59" s="73"/>
      <c r="AD59" s="54"/>
      <c r="AE59" s="54"/>
    </row>
    <row r="60" spans="1:31" ht="13.5" customHeight="1" thickBot="1">
      <c r="A60" s="782"/>
      <c r="B60" s="698"/>
      <c r="C60" s="745"/>
      <c r="D60" s="164">
        <v>1.6</v>
      </c>
      <c r="E60" s="164">
        <v>1.6</v>
      </c>
      <c r="F60" s="164">
        <v>1.6</v>
      </c>
      <c r="G60" s="164">
        <v>1.6</v>
      </c>
      <c r="H60" s="164">
        <v>1.6</v>
      </c>
      <c r="I60" s="165"/>
      <c r="J60" s="165"/>
      <c r="K60" s="164">
        <v>1.6</v>
      </c>
      <c r="L60" s="164">
        <v>1.6</v>
      </c>
      <c r="M60" s="164">
        <v>1.6</v>
      </c>
      <c r="N60" s="164">
        <v>1.6</v>
      </c>
      <c r="O60" s="164">
        <v>1.6</v>
      </c>
      <c r="P60" s="165"/>
      <c r="Q60" s="165"/>
      <c r="R60" s="164">
        <v>1.6</v>
      </c>
      <c r="S60" s="166">
        <v>1.6</v>
      </c>
      <c r="T60" s="124">
        <f>SUM(D60:S60)</f>
        <v>19.2</v>
      </c>
      <c r="U60" s="60"/>
      <c r="V60" s="61"/>
      <c r="W60" s="61"/>
      <c r="X60" s="61"/>
      <c r="Y60" s="61"/>
      <c r="Z60" s="61"/>
      <c r="AA60" s="61"/>
      <c r="AB60" s="60"/>
      <c r="AC60" s="74"/>
      <c r="AD60" s="61"/>
      <c r="AE60" s="61"/>
    </row>
    <row r="61" spans="1:31" ht="13.5" customHeight="1" thickBot="1">
      <c r="A61" s="780">
        <f>A57+1</f>
        <v>11</v>
      </c>
      <c r="B61" s="184"/>
      <c r="C61" s="745"/>
      <c r="D61" s="118" t="s">
        <v>84</v>
      </c>
      <c r="E61" s="118" t="s">
        <v>84</v>
      </c>
      <c r="F61" s="118" t="s">
        <v>84</v>
      </c>
      <c r="G61" s="118" t="s">
        <v>84</v>
      </c>
      <c r="H61" s="118" t="s">
        <v>84</v>
      </c>
      <c r="I61" s="119" t="s">
        <v>84</v>
      </c>
      <c r="J61" s="118" t="s">
        <v>84</v>
      </c>
      <c r="K61" s="119" t="s">
        <v>84</v>
      </c>
      <c r="L61" s="119" t="s">
        <v>84</v>
      </c>
      <c r="M61" s="46" t="s">
        <v>85</v>
      </c>
      <c r="N61" s="46" t="s">
        <v>85</v>
      </c>
      <c r="O61" s="46" t="s">
        <v>85</v>
      </c>
      <c r="P61" s="46" t="s">
        <v>85</v>
      </c>
      <c r="Q61" s="119" t="s">
        <v>84</v>
      </c>
      <c r="R61" s="119" t="s">
        <v>84</v>
      </c>
      <c r="S61" s="47"/>
      <c r="T61" s="48">
        <f>COUNTIF(D62:R62,"&gt;0")</f>
        <v>4</v>
      </c>
      <c r="U61" s="49">
        <f>T61+T63</f>
        <v>16</v>
      </c>
      <c r="V61" s="50"/>
      <c r="W61" s="50"/>
      <c r="X61" s="50"/>
      <c r="Y61" s="50"/>
      <c r="Z61" s="50"/>
      <c r="AA61" s="50"/>
      <c r="AB61" s="674"/>
      <c r="AC61" s="254"/>
      <c r="AD61" s="50"/>
      <c r="AE61" s="50"/>
    </row>
    <row r="62" spans="1:31" ht="13.5" customHeight="1" thickBot="1">
      <c r="A62" s="781"/>
      <c r="B62" s="696"/>
      <c r="C62" s="745"/>
      <c r="D62" s="119"/>
      <c r="E62" s="119"/>
      <c r="F62" s="119"/>
      <c r="G62" s="119"/>
      <c r="H62" s="119"/>
      <c r="I62" s="119"/>
      <c r="J62" s="119"/>
      <c r="K62" s="119"/>
      <c r="L62" s="119"/>
      <c r="M62" s="46">
        <v>8</v>
      </c>
      <c r="N62" s="46">
        <v>8</v>
      </c>
      <c r="O62" s="46">
        <v>8</v>
      </c>
      <c r="P62" s="46">
        <v>8</v>
      </c>
      <c r="Q62" s="119"/>
      <c r="R62" s="119"/>
      <c r="S62" s="52"/>
      <c r="T62" s="123">
        <f>SUM(D62:R62)</f>
        <v>32</v>
      </c>
      <c r="U62" s="53"/>
      <c r="V62" s="54"/>
      <c r="W62" s="54"/>
      <c r="X62" s="54"/>
      <c r="Y62" s="54"/>
      <c r="Z62" s="54"/>
      <c r="AA62" s="54"/>
      <c r="AB62" s="53"/>
      <c r="AC62" s="73"/>
      <c r="AD62" s="54"/>
      <c r="AE62" s="54"/>
    </row>
    <row r="63" spans="1:31" ht="13.5" customHeight="1" thickBot="1">
      <c r="A63" s="781"/>
      <c r="B63" s="697"/>
      <c r="C63" s="745"/>
      <c r="D63" s="46" t="s">
        <v>85</v>
      </c>
      <c r="E63" s="46" t="s">
        <v>85</v>
      </c>
      <c r="F63" s="46" t="s">
        <v>85</v>
      </c>
      <c r="G63" s="46" t="s">
        <v>85</v>
      </c>
      <c r="H63" s="55" t="s">
        <v>85</v>
      </c>
      <c r="I63" s="119" t="s">
        <v>84</v>
      </c>
      <c r="J63" s="119" t="s">
        <v>84</v>
      </c>
      <c r="K63" s="46" t="s">
        <v>85</v>
      </c>
      <c r="L63" s="46" t="s">
        <v>85</v>
      </c>
      <c r="M63" s="46" t="s">
        <v>85</v>
      </c>
      <c r="N63" s="46" t="s">
        <v>85</v>
      </c>
      <c r="O63" s="55" t="s">
        <v>85</v>
      </c>
      <c r="P63" s="119" t="s">
        <v>84</v>
      </c>
      <c r="Q63" s="119" t="s">
        <v>84</v>
      </c>
      <c r="R63" s="56" t="s">
        <v>85</v>
      </c>
      <c r="S63" s="46" t="s">
        <v>85</v>
      </c>
      <c r="T63" s="49">
        <f>COUNTIF(D64:S64,"&gt;0")</f>
        <v>12</v>
      </c>
      <c r="U63" s="123">
        <f>T62+T64</f>
        <v>128</v>
      </c>
      <c r="V63" s="54"/>
      <c r="W63" s="54"/>
      <c r="X63" s="54"/>
      <c r="Y63" s="54"/>
      <c r="Z63" s="54"/>
      <c r="AA63" s="54"/>
      <c r="AB63" s="53"/>
      <c r="AC63" s="73"/>
      <c r="AD63" s="54"/>
      <c r="AE63" s="54"/>
    </row>
    <row r="64" spans="1:31" ht="13.5" customHeight="1" thickBot="1">
      <c r="A64" s="782"/>
      <c r="B64" s="698"/>
      <c r="C64" s="745"/>
      <c r="D64" s="57">
        <v>8.25</v>
      </c>
      <c r="E64" s="57">
        <v>8.25</v>
      </c>
      <c r="F64" s="57">
        <v>8.25</v>
      </c>
      <c r="G64" s="57">
        <v>8.25</v>
      </c>
      <c r="H64" s="57">
        <v>7</v>
      </c>
      <c r="I64" s="58"/>
      <c r="J64" s="58"/>
      <c r="K64" s="57">
        <v>8.25</v>
      </c>
      <c r="L64" s="57">
        <v>8.25</v>
      </c>
      <c r="M64" s="57">
        <v>8.25</v>
      </c>
      <c r="N64" s="57">
        <v>8.25</v>
      </c>
      <c r="O64" s="57">
        <v>7</v>
      </c>
      <c r="P64" s="58"/>
      <c r="Q64" s="58"/>
      <c r="R64" s="57">
        <v>8</v>
      </c>
      <c r="S64" s="59">
        <v>8</v>
      </c>
      <c r="T64" s="124">
        <f>SUM(D64:S64)</f>
        <v>96</v>
      </c>
      <c r="U64" s="60"/>
      <c r="V64" s="61"/>
      <c r="W64" s="61"/>
      <c r="X64" s="61"/>
      <c r="Y64" s="61"/>
      <c r="Z64" s="61"/>
      <c r="AA64" s="61"/>
      <c r="AB64" s="60"/>
      <c r="AC64" s="74"/>
      <c r="AD64" s="61"/>
      <c r="AE64" s="61"/>
    </row>
    <row r="65" spans="1:31" ht="13.5" customHeight="1" thickBot="1">
      <c r="A65" s="780">
        <f>A61+1</f>
        <v>12</v>
      </c>
      <c r="B65" s="184"/>
      <c r="C65" s="745"/>
      <c r="D65" s="118" t="s">
        <v>84</v>
      </c>
      <c r="E65" s="118" t="s">
        <v>84</v>
      </c>
      <c r="F65" s="118" t="s">
        <v>84</v>
      </c>
      <c r="G65" s="118" t="s">
        <v>84</v>
      </c>
      <c r="H65" s="118" t="s">
        <v>84</v>
      </c>
      <c r="I65" s="119" t="s">
        <v>84</v>
      </c>
      <c r="J65" s="118" t="s">
        <v>84</v>
      </c>
      <c r="K65" s="119" t="s">
        <v>84</v>
      </c>
      <c r="L65" s="119" t="s">
        <v>84</v>
      </c>
      <c r="M65" s="46" t="s">
        <v>85</v>
      </c>
      <c r="N65" s="46" t="s">
        <v>85</v>
      </c>
      <c r="O65" s="46" t="s">
        <v>85</v>
      </c>
      <c r="P65" s="46" t="s">
        <v>85</v>
      </c>
      <c r="Q65" s="119" t="s">
        <v>84</v>
      </c>
      <c r="R65" s="119" t="s">
        <v>84</v>
      </c>
      <c r="S65" s="47"/>
      <c r="T65" s="48">
        <f>COUNTIF(D66:R66,"&gt;0")</f>
        <v>4</v>
      </c>
      <c r="U65" s="49">
        <f>T65+T67</f>
        <v>16</v>
      </c>
      <c r="V65" s="50"/>
      <c r="W65" s="50"/>
      <c r="X65" s="50"/>
      <c r="Y65" s="50"/>
      <c r="Z65" s="50"/>
      <c r="AA65" s="50"/>
      <c r="AB65" s="674"/>
      <c r="AC65" s="254"/>
      <c r="AD65" s="50"/>
      <c r="AE65" s="50"/>
    </row>
    <row r="66" spans="1:31" ht="13.5" customHeight="1" thickBot="1">
      <c r="A66" s="781"/>
      <c r="B66" s="696"/>
      <c r="C66" s="745"/>
      <c r="D66" s="119"/>
      <c r="E66" s="119"/>
      <c r="F66" s="119"/>
      <c r="G66" s="119"/>
      <c r="H66" s="119"/>
      <c r="I66" s="119"/>
      <c r="J66" s="119"/>
      <c r="K66" s="119"/>
      <c r="L66" s="119"/>
      <c r="M66" s="46">
        <v>8</v>
      </c>
      <c r="N66" s="46">
        <v>8</v>
      </c>
      <c r="O66" s="46">
        <v>8</v>
      </c>
      <c r="P66" s="46">
        <v>8</v>
      </c>
      <c r="Q66" s="119"/>
      <c r="R66" s="119"/>
      <c r="S66" s="52"/>
      <c r="T66" s="123">
        <f>SUM(D66:R66)</f>
        <v>32</v>
      </c>
      <c r="U66" s="53"/>
      <c r="V66" s="54"/>
      <c r="W66" s="54"/>
      <c r="X66" s="54"/>
      <c r="Y66" s="54"/>
      <c r="Z66" s="54"/>
      <c r="AA66" s="54"/>
      <c r="AB66" s="53"/>
      <c r="AC66" s="73"/>
      <c r="AD66" s="54"/>
      <c r="AE66" s="54"/>
    </row>
    <row r="67" spans="1:31" ht="13.5" customHeight="1" thickBot="1">
      <c r="A67" s="781"/>
      <c r="B67" s="697"/>
      <c r="C67" s="745"/>
      <c r="D67" s="46" t="s">
        <v>85</v>
      </c>
      <c r="E67" s="46" t="s">
        <v>85</v>
      </c>
      <c r="F67" s="46" t="s">
        <v>85</v>
      </c>
      <c r="G67" s="46" t="s">
        <v>85</v>
      </c>
      <c r="H67" s="55" t="s">
        <v>85</v>
      </c>
      <c r="I67" s="119" t="s">
        <v>84</v>
      </c>
      <c r="J67" s="119" t="s">
        <v>84</v>
      </c>
      <c r="K67" s="46" t="s">
        <v>85</v>
      </c>
      <c r="L67" s="46" t="s">
        <v>85</v>
      </c>
      <c r="M67" s="46" t="s">
        <v>85</v>
      </c>
      <c r="N67" s="46" t="s">
        <v>85</v>
      </c>
      <c r="O67" s="55" t="s">
        <v>85</v>
      </c>
      <c r="P67" s="119" t="s">
        <v>84</v>
      </c>
      <c r="Q67" s="119" t="s">
        <v>84</v>
      </c>
      <c r="R67" s="56" t="s">
        <v>85</v>
      </c>
      <c r="S67" s="46" t="s">
        <v>85</v>
      </c>
      <c r="T67" s="49">
        <f>COUNTIF(D68:S68,"&gt;0")</f>
        <v>12</v>
      </c>
      <c r="U67" s="123">
        <f>T66+T68</f>
        <v>128</v>
      </c>
      <c r="V67" s="54"/>
      <c r="W67" s="54"/>
      <c r="X67" s="54"/>
      <c r="Y67" s="54"/>
      <c r="Z67" s="54"/>
      <c r="AA67" s="54"/>
      <c r="AB67" s="53"/>
      <c r="AC67" s="73"/>
      <c r="AD67" s="54"/>
      <c r="AE67" s="54"/>
    </row>
    <row r="68" spans="1:31" ht="13.5" customHeight="1" thickBot="1">
      <c r="A68" s="782"/>
      <c r="B68" s="698"/>
      <c r="C68" s="745"/>
      <c r="D68" s="57">
        <v>8.25</v>
      </c>
      <c r="E68" s="57">
        <v>8.25</v>
      </c>
      <c r="F68" s="57">
        <v>8.25</v>
      </c>
      <c r="G68" s="57">
        <v>8.25</v>
      </c>
      <c r="H68" s="57">
        <v>7</v>
      </c>
      <c r="I68" s="58"/>
      <c r="J68" s="58"/>
      <c r="K68" s="57">
        <v>8.25</v>
      </c>
      <c r="L68" s="57">
        <v>8.25</v>
      </c>
      <c r="M68" s="57">
        <v>8.25</v>
      </c>
      <c r="N68" s="57">
        <v>8.25</v>
      </c>
      <c r="O68" s="57">
        <v>7</v>
      </c>
      <c r="P68" s="58"/>
      <c r="Q68" s="58"/>
      <c r="R68" s="57">
        <v>8</v>
      </c>
      <c r="S68" s="59">
        <v>8</v>
      </c>
      <c r="T68" s="124">
        <f>SUM(D68:S68)</f>
        <v>96</v>
      </c>
      <c r="U68" s="60"/>
      <c r="V68" s="61"/>
      <c r="W68" s="61"/>
      <c r="X68" s="61"/>
      <c r="Y68" s="61"/>
      <c r="Z68" s="61"/>
      <c r="AA68" s="61"/>
      <c r="AB68" s="60"/>
      <c r="AC68" s="74"/>
      <c r="AD68" s="61"/>
      <c r="AE68" s="61"/>
    </row>
    <row r="69" spans="1:31" ht="13.5" customHeight="1" thickBot="1">
      <c r="A69" s="780">
        <f>A65+1</f>
        <v>13</v>
      </c>
      <c r="B69" s="184"/>
      <c r="C69" s="745"/>
      <c r="D69" s="118" t="s">
        <v>84</v>
      </c>
      <c r="E69" s="118" t="s">
        <v>84</v>
      </c>
      <c r="F69" s="118" t="s">
        <v>84</v>
      </c>
      <c r="G69" s="118" t="s">
        <v>84</v>
      </c>
      <c r="H69" s="118" t="s">
        <v>84</v>
      </c>
      <c r="I69" s="119" t="s">
        <v>84</v>
      </c>
      <c r="J69" s="118" t="s">
        <v>84</v>
      </c>
      <c r="K69" s="119" t="s">
        <v>84</v>
      </c>
      <c r="L69" s="119" t="s">
        <v>84</v>
      </c>
      <c r="M69" s="46" t="s">
        <v>85</v>
      </c>
      <c r="N69" s="46" t="s">
        <v>85</v>
      </c>
      <c r="O69" s="46" t="s">
        <v>85</v>
      </c>
      <c r="P69" s="46" t="s">
        <v>85</v>
      </c>
      <c r="Q69" s="119" t="s">
        <v>84</v>
      </c>
      <c r="R69" s="119" t="s">
        <v>84</v>
      </c>
      <c r="S69" s="47"/>
      <c r="T69" s="48">
        <f>COUNTIF(D70:R70,"&gt;0")</f>
        <v>4</v>
      </c>
      <c r="U69" s="49">
        <f>T69+T71</f>
        <v>16</v>
      </c>
      <c r="V69" s="50"/>
      <c r="W69" s="50"/>
      <c r="X69" s="50"/>
      <c r="Y69" s="50"/>
      <c r="Z69" s="50"/>
      <c r="AA69" s="50"/>
      <c r="AB69" s="674"/>
      <c r="AC69" s="254"/>
      <c r="AD69" s="50"/>
      <c r="AE69" s="50"/>
    </row>
    <row r="70" spans="1:31" ht="13.5" customHeight="1" thickBot="1">
      <c r="A70" s="781"/>
      <c r="B70" s="696"/>
      <c r="C70" s="745"/>
      <c r="D70" s="119"/>
      <c r="E70" s="119"/>
      <c r="F70" s="119"/>
      <c r="G70" s="119"/>
      <c r="H70" s="119"/>
      <c r="I70" s="119"/>
      <c r="J70" s="119"/>
      <c r="K70" s="119"/>
      <c r="L70" s="119"/>
      <c r="M70" s="46">
        <v>8</v>
      </c>
      <c r="N70" s="46">
        <v>8</v>
      </c>
      <c r="O70" s="46">
        <v>8</v>
      </c>
      <c r="P70" s="46">
        <v>8</v>
      </c>
      <c r="Q70" s="119"/>
      <c r="R70" s="119"/>
      <c r="S70" s="52"/>
      <c r="T70" s="123">
        <f>SUM(D70:R70)</f>
        <v>32</v>
      </c>
      <c r="U70" s="53"/>
      <c r="V70" s="54"/>
      <c r="W70" s="54"/>
      <c r="X70" s="54"/>
      <c r="Y70" s="54"/>
      <c r="Z70" s="54"/>
      <c r="AA70" s="54"/>
      <c r="AB70" s="53"/>
      <c r="AC70" s="73"/>
      <c r="AD70" s="54"/>
      <c r="AE70" s="54"/>
    </row>
    <row r="71" spans="1:31" ht="13.5" customHeight="1" thickBot="1">
      <c r="A71" s="781"/>
      <c r="B71" s="697"/>
      <c r="C71" s="745"/>
      <c r="D71" s="46" t="s">
        <v>85</v>
      </c>
      <c r="E71" s="46" t="s">
        <v>85</v>
      </c>
      <c r="F71" s="46" t="s">
        <v>85</v>
      </c>
      <c r="G71" s="46" t="s">
        <v>85</v>
      </c>
      <c r="H71" s="55" t="s">
        <v>85</v>
      </c>
      <c r="I71" s="119" t="s">
        <v>84</v>
      </c>
      <c r="J71" s="119" t="s">
        <v>84</v>
      </c>
      <c r="K71" s="46" t="s">
        <v>85</v>
      </c>
      <c r="L71" s="46" t="s">
        <v>85</v>
      </c>
      <c r="M71" s="46" t="s">
        <v>85</v>
      </c>
      <c r="N71" s="46" t="s">
        <v>85</v>
      </c>
      <c r="O71" s="55" t="s">
        <v>85</v>
      </c>
      <c r="P71" s="119" t="s">
        <v>84</v>
      </c>
      <c r="Q71" s="119" t="s">
        <v>84</v>
      </c>
      <c r="R71" s="56" t="s">
        <v>85</v>
      </c>
      <c r="S71" s="46" t="s">
        <v>85</v>
      </c>
      <c r="T71" s="49">
        <f>COUNTIF(D72:S72,"&gt;0")</f>
        <v>12</v>
      </c>
      <c r="U71" s="123">
        <f>T70+T72</f>
        <v>128</v>
      </c>
      <c r="V71" s="54"/>
      <c r="W71" s="54"/>
      <c r="X71" s="54"/>
      <c r="Y71" s="54"/>
      <c r="Z71" s="54"/>
      <c r="AA71" s="54"/>
      <c r="AB71" s="53"/>
      <c r="AC71" s="73"/>
      <c r="AD71" s="54"/>
      <c r="AE71" s="54"/>
    </row>
    <row r="72" spans="1:31" ht="13.5" customHeight="1" thickBot="1">
      <c r="A72" s="782"/>
      <c r="B72" s="698"/>
      <c r="C72" s="745"/>
      <c r="D72" s="57">
        <v>8.25</v>
      </c>
      <c r="E72" s="57">
        <v>8.25</v>
      </c>
      <c r="F72" s="57">
        <v>8.25</v>
      </c>
      <c r="G72" s="57">
        <v>8.25</v>
      </c>
      <c r="H72" s="57">
        <v>7</v>
      </c>
      <c r="I72" s="58"/>
      <c r="J72" s="58"/>
      <c r="K72" s="57">
        <v>8.25</v>
      </c>
      <c r="L72" s="57">
        <v>8.25</v>
      </c>
      <c r="M72" s="57">
        <v>8.25</v>
      </c>
      <c r="N72" s="57">
        <v>8.25</v>
      </c>
      <c r="O72" s="57">
        <v>7</v>
      </c>
      <c r="P72" s="58"/>
      <c r="Q72" s="58"/>
      <c r="R72" s="57">
        <v>8</v>
      </c>
      <c r="S72" s="59">
        <v>8</v>
      </c>
      <c r="T72" s="124">
        <f>SUM(D72:S72)</f>
        <v>96</v>
      </c>
      <c r="U72" s="60"/>
      <c r="V72" s="61"/>
      <c r="W72" s="61"/>
      <c r="X72" s="61"/>
      <c r="Y72" s="61"/>
      <c r="Z72" s="61"/>
      <c r="AA72" s="61"/>
      <c r="AB72" s="60"/>
      <c r="AC72" s="74"/>
      <c r="AD72" s="61"/>
      <c r="AE72" s="61"/>
    </row>
    <row r="73" spans="1:31" ht="13.5" customHeight="1" thickBot="1">
      <c r="A73" s="780">
        <f>A69+1</f>
        <v>14</v>
      </c>
      <c r="B73" s="184"/>
      <c r="C73" s="745"/>
      <c r="D73" s="118" t="s">
        <v>84</v>
      </c>
      <c r="E73" s="118" t="s">
        <v>84</v>
      </c>
      <c r="F73" s="118" t="s">
        <v>84</v>
      </c>
      <c r="G73" s="118" t="s">
        <v>84</v>
      </c>
      <c r="H73" s="118" t="s">
        <v>84</v>
      </c>
      <c r="I73" s="119" t="s">
        <v>84</v>
      </c>
      <c r="J73" s="118" t="s">
        <v>84</v>
      </c>
      <c r="K73" s="119" t="s">
        <v>84</v>
      </c>
      <c r="L73" s="119" t="s">
        <v>84</v>
      </c>
      <c r="M73" s="46" t="s">
        <v>85</v>
      </c>
      <c r="N73" s="46" t="s">
        <v>85</v>
      </c>
      <c r="O73" s="46" t="s">
        <v>85</v>
      </c>
      <c r="P73" s="46" t="s">
        <v>85</v>
      </c>
      <c r="Q73" s="119" t="s">
        <v>84</v>
      </c>
      <c r="R73" s="119" t="s">
        <v>84</v>
      </c>
      <c r="S73" s="47"/>
      <c r="T73" s="48">
        <f>COUNTIF(D74:R74,"&gt;0")</f>
        <v>4</v>
      </c>
      <c r="U73" s="49">
        <f>T73+T75</f>
        <v>16</v>
      </c>
      <c r="V73" s="50"/>
      <c r="W73" s="50"/>
      <c r="X73" s="50"/>
      <c r="Y73" s="50"/>
      <c r="Z73" s="50"/>
      <c r="AA73" s="50"/>
      <c r="AB73" s="674"/>
      <c r="AC73" s="254"/>
      <c r="AD73" s="50"/>
      <c r="AE73" s="50"/>
    </row>
    <row r="74" spans="1:31" ht="13.5" customHeight="1" thickBot="1">
      <c r="A74" s="781"/>
      <c r="B74" s="696" t="s">
        <v>57</v>
      </c>
      <c r="C74" s="745"/>
      <c r="D74" s="222"/>
      <c r="E74" s="222"/>
      <c r="F74" s="222"/>
      <c r="G74" s="222"/>
      <c r="H74" s="222"/>
      <c r="I74" s="222"/>
      <c r="J74" s="222"/>
      <c r="K74" s="222"/>
      <c r="L74" s="222"/>
      <c r="M74" s="55">
        <v>1.6</v>
      </c>
      <c r="N74" s="55">
        <v>1.6</v>
      </c>
      <c r="O74" s="55">
        <v>1.6</v>
      </c>
      <c r="P74" s="55">
        <v>1.6</v>
      </c>
      <c r="Q74" s="222"/>
      <c r="R74" s="222"/>
      <c r="S74" s="52"/>
      <c r="T74" s="123">
        <f>SUM(D74:R74)</f>
        <v>6.4</v>
      </c>
      <c r="U74" s="53"/>
      <c r="V74" s="54"/>
      <c r="W74" s="54"/>
      <c r="X74" s="54"/>
      <c r="Y74" s="54"/>
      <c r="Z74" s="54"/>
      <c r="AA74" s="54"/>
      <c r="AB74" s="53"/>
      <c r="AC74" s="73"/>
      <c r="AD74" s="54"/>
      <c r="AE74" s="54"/>
    </row>
    <row r="75" spans="1:31" ht="13.5" customHeight="1" thickBot="1">
      <c r="A75" s="781"/>
      <c r="B75" s="697"/>
      <c r="C75" s="745"/>
      <c r="D75" s="46" t="s">
        <v>85</v>
      </c>
      <c r="E75" s="46" t="s">
        <v>85</v>
      </c>
      <c r="F75" s="46" t="s">
        <v>85</v>
      </c>
      <c r="G75" s="46" t="s">
        <v>85</v>
      </c>
      <c r="H75" s="55" t="s">
        <v>85</v>
      </c>
      <c r="I75" s="119" t="s">
        <v>84</v>
      </c>
      <c r="J75" s="119" t="s">
        <v>84</v>
      </c>
      <c r="K75" s="46" t="s">
        <v>85</v>
      </c>
      <c r="L75" s="46" t="s">
        <v>85</v>
      </c>
      <c r="M75" s="46" t="s">
        <v>85</v>
      </c>
      <c r="N75" s="46" t="s">
        <v>85</v>
      </c>
      <c r="O75" s="55" t="s">
        <v>85</v>
      </c>
      <c r="P75" s="119" t="s">
        <v>84</v>
      </c>
      <c r="Q75" s="119" t="s">
        <v>84</v>
      </c>
      <c r="R75" s="56" t="s">
        <v>85</v>
      </c>
      <c r="S75" s="46" t="s">
        <v>85</v>
      </c>
      <c r="T75" s="49">
        <f>COUNTIF(D76:S76,"&gt;0")</f>
        <v>12</v>
      </c>
      <c r="U75" s="123">
        <f>T74+T76</f>
        <v>25.6</v>
      </c>
      <c r="V75" s="54"/>
      <c r="W75" s="54"/>
      <c r="X75" s="54"/>
      <c r="Y75" s="54"/>
      <c r="Z75" s="54"/>
      <c r="AA75" s="54"/>
      <c r="AB75" s="53"/>
      <c r="AC75" s="73"/>
      <c r="AD75" s="54"/>
      <c r="AE75" s="54"/>
    </row>
    <row r="76" spans="1:31" ht="13.5" customHeight="1" thickBot="1">
      <c r="A76" s="782"/>
      <c r="B76" s="698"/>
      <c r="C76" s="745"/>
      <c r="D76" s="223">
        <v>1.6</v>
      </c>
      <c r="E76" s="223">
        <v>1.6</v>
      </c>
      <c r="F76" s="223">
        <v>1.6</v>
      </c>
      <c r="G76" s="223">
        <v>1.6</v>
      </c>
      <c r="H76" s="223">
        <v>1.6</v>
      </c>
      <c r="I76" s="224"/>
      <c r="J76" s="224"/>
      <c r="K76" s="223">
        <v>1.6</v>
      </c>
      <c r="L76" s="223">
        <v>1.6</v>
      </c>
      <c r="M76" s="223">
        <v>1.6</v>
      </c>
      <c r="N76" s="223">
        <v>1.6</v>
      </c>
      <c r="O76" s="223">
        <v>1.6</v>
      </c>
      <c r="P76" s="224"/>
      <c r="Q76" s="224"/>
      <c r="R76" s="223">
        <v>1.6</v>
      </c>
      <c r="S76" s="225">
        <v>1.6</v>
      </c>
      <c r="T76" s="124">
        <f>SUM(D76:S76)</f>
        <v>19.2</v>
      </c>
      <c r="U76" s="60"/>
      <c r="V76" s="61"/>
      <c r="W76" s="61"/>
      <c r="X76" s="61"/>
      <c r="Y76" s="61"/>
      <c r="Z76" s="61"/>
      <c r="AA76" s="61"/>
      <c r="AB76" s="60"/>
      <c r="AC76" s="74"/>
      <c r="AD76" s="61"/>
      <c r="AE76" s="61"/>
    </row>
    <row r="77" spans="1:31" ht="13.5" customHeight="1" thickBot="1">
      <c r="A77" s="780">
        <f>A73+1</f>
        <v>15</v>
      </c>
      <c r="B77" s="184"/>
      <c r="C77" s="745"/>
      <c r="D77" s="667" t="s">
        <v>257</v>
      </c>
      <c r="E77" s="668" t="s">
        <v>257</v>
      </c>
      <c r="F77" s="668" t="s">
        <v>257</v>
      </c>
      <c r="G77" s="668" t="s">
        <v>257</v>
      </c>
      <c r="H77" s="668" t="s">
        <v>257</v>
      </c>
      <c r="I77" s="668" t="s">
        <v>257</v>
      </c>
      <c r="J77" s="668" t="s">
        <v>257</v>
      </c>
      <c r="K77" s="668" t="s">
        <v>257</v>
      </c>
      <c r="L77" s="668" t="s">
        <v>257</v>
      </c>
      <c r="M77" s="668" t="s">
        <v>257</v>
      </c>
      <c r="N77" s="668" t="s">
        <v>257</v>
      </c>
      <c r="O77" s="668" t="s">
        <v>257</v>
      </c>
      <c r="P77" s="668" t="s">
        <v>257</v>
      </c>
      <c r="Q77" s="668" t="s">
        <v>257</v>
      </c>
      <c r="R77" s="668" t="s">
        <v>257</v>
      </c>
      <c r="S77" s="47"/>
      <c r="T77" s="48">
        <f>COUNTIF(D78:R78,"&gt;0")</f>
        <v>0</v>
      </c>
      <c r="U77" s="49">
        <f>T77+T79</f>
        <v>0</v>
      </c>
      <c r="V77" s="50"/>
      <c r="W77" s="50"/>
      <c r="X77" s="50"/>
      <c r="Y77" s="50"/>
      <c r="Z77" s="50"/>
      <c r="AA77" s="50"/>
      <c r="AB77" s="676" t="s">
        <v>257</v>
      </c>
      <c r="AC77" s="254" t="s">
        <v>258</v>
      </c>
      <c r="AD77" s="50"/>
      <c r="AE77" s="50"/>
    </row>
    <row r="78" spans="1:31" ht="13.5" customHeight="1" thickBot="1">
      <c r="A78" s="781"/>
      <c r="B78" s="696" t="s">
        <v>183</v>
      </c>
      <c r="C78" s="745"/>
      <c r="D78" s="65" t="s">
        <v>21</v>
      </c>
      <c r="E78" s="65" t="s">
        <v>21</v>
      </c>
      <c r="F78" s="65" t="s">
        <v>21</v>
      </c>
      <c r="G78" s="65" t="s">
        <v>21</v>
      </c>
      <c r="H78" s="65" t="s">
        <v>21</v>
      </c>
      <c r="I78" s="65" t="s">
        <v>21</v>
      </c>
      <c r="J78" s="65" t="s">
        <v>21</v>
      </c>
      <c r="K78" s="65" t="s">
        <v>21</v>
      </c>
      <c r="L78" s="65" t="s">
        <v>21</v>
      </c>
      <c r="M78" s="65" t="s">
        <v>21</v>
      </c>
      <c r="N78" s="65" t="s">
        <v>21</v>
      </c>
      <c r="O78" s="65" t="s">
        <v>21</v>
      </c>
      <c r="P78" s="65" t="s">
        <v>21</v>
      </c>
      <c r="Q78" s="65" t="s">
        <v>21</v>
      </c>
      <c r="R78" s="65" t="s">
        <v>21</v>
      </c>
      <c r="S78" s="52"/>
      <c r="T78" s="123">
        <f>SUM(D78:R78)</f>
        <v>0</v>
      </c>
      <c r="U78" s="53"/>
      <c r="V78" s="54"/>
      <c r="W78" s="54"/>
      <c r="X78" s="54"/>
      <c r="Y78" s="54"/>
      <c r="Z78" s="54"/>
      <c r="AA78" s="54"/>
      <c r="AB78" s="53"/>
      <c r="AC78" s="73"/>
      <c r="AD78" s="54"/>
      <c r="AE78" s="54"/>
    </row>
    <row r="79" spans="1:31" ht="13.5" customHeight="1" thickBot="1">
      <c r="A79" s="781"/>
      <c r="B79" s="697" t="s">
        <v>29</v>
      </c>
      <c r="C79" s="745"/>
      <c r="D79" s="669" t="s">
        <v>257</v>
      </c>
      <c r="E79" s="669" t="s">
        <v>257</v>
      </c>
      <c r="F79" s="669" t="s">
        <v>257</v>
      </c>
      <c r="G79" s="669" t="s">
        <v>257</v>
      </c>
      <c r="H79" s="669" t="s">
        <v>257</v>
      </c>
      <c r="I79" s="669" t="s">
        <v>257</v>
      </c>
      <c r="J79" s="669" t="s">
        <v>257</v>
      </c>
      <c r="K79" s="669" t="s">
        <v>257</v>
      </c>
      <c r="L79" s="669" t="s">
        <v>257</v>
      </c>
      <c r="M79" s="669" t="s">
        <v>257</v>
      </c>
      <c r="N79" s="669" t="s">
        <v>257</v>
      </c>
      <c r="O79" s="669" t="s">
        <v>257</v>
      </c>
      <c r="P79" s="669" t="s">
        <v>257</v>
      </c>
      <c r="Q79" s="669" t="s">
        <v>257</v>
      </c>
      <c r="R79" s="669" t="s">
        <v>257</v>
      </c>
      <c r="S79" s="670" t="s">
        <v>257</v>
      </c>
      <c r="T79" s="49">
        <f>COUNTIF(D80:S80,"&gt;0")</f>
        <v>0</v>
      </c>
      <c r="U79" s="123">
        <f>T78+T80</f>
        <v>0</v>
      </c>
      <c r="V79" s="54"/>
      <c r="W79" s="54"/>
      <c r="X79" s="54"/>
      <c r="Y79" s="54"/>
      <c r="Z79" s="54"/>
      <c r="AA79" s="54"/>
      <c r="AB79" s="53"/>
      <c r="AC79" s="73"/>
      <c r="AD79" s="54"/>
      <c r="AE79" s="54"/>
    </row>
    <row r="80" spans="1:31" ht="13.5" customHeight="1" thickBot="1">
      <c r="A80" s="782"/>
      <c r="B80" s="698"/>
      <c r="C80" s="745"/>
      <c r="D80" s="57"/>
      <c r="E80" s="57"/>
      <c r="F80" s="57"/>
      <c r="G80" s="57"/>
      <c r="H80" s="57"/>
      <c r="I80" s="57"/>
      <c r="J80" s="57"/>
      <c r="K80" s="57"/>
      <c r="L80" s="57"/>
      <c r="M80" s="57"/>
      <c r="N80" s="57"/>
      <c r="O80" s="57"/>
      <c r="P80" s="57"/>
      <c r="Q80" s="57"/>
      <c r="R80" s="57"/>
      <c r="S80" s="59"/>
      <c r="T80" s="124">
        <f>SUM(D80:S80)</f>
        <v>0</v>
      </c>
      <c r="U80" s="60"/>
      <c r="V80" s="61"/>
      <c r="W80" s="61"/>
      <c r="X80" s="61"/>
      <c r="Y80" s="61"/>
      <c r="Z80" s="61"/>
      <c r="AA80" s="61"/>
      <c r="AB80" s="60"/>
      <c r="AC80" s="74"/>
      <c r="AD80" s="61"/>
      <c r="AE80" s="61"/>
    </row>
    <row r="81" spans="1:31" ht="13.5" customHeight="1" thickBot="1">
      <c r="A81" s="780">
        <v>16</v>
      </c>
      <c r="B81" s="184"/>
      <c r="C81" s="745"/>
      <c r="D81" s="118" t="s">
        <v>84</v>
      </c>
      <c r="E81" s="118" t="s">
        <v>84</v>
      </c>
      <c r="F81" s="118" t="s">
        <v>84</v>
      </c>
      <c r="G81" s="118" t="s">
        <v>84</v>
      </c>
      <c r="H81" s="118" t="s">
        <v>84</v>
      </c>
      <c r="I81" s="119" t="s">
        <v>84</v>
      </c>
      <c r="J81" s="118" t="s">
        <v>84</v>
      </c>
      <c r="K81" s="119" t="s">
        <v>84</v>
      </c>
      <c r="L81" s="119" t="s">
        <v>84</v>
      </c>
      <c r="M81" s="46" t="s">
        <v>85</v>
      </c>
      <c r="N81" s="46" t="s">
        <v>85</v>
      </c>
      <c r="O81" s="46" t="s">
        <v>85</v>
      </c>
      <c r="P81" s="46" t="s">
        <v>85</v>
      </c>
      <c r="Q81" s="119" t="s">
        <v>84</v>
      </c>
      <c r="R81" s="119" t="s">
        <v>84</v>
      </c>
      <c r="S81" s="47"/>
      <c r="T81" s="48">
        <f>COUNTIF(D82:R82,"&gt;0")</f>
        <v>4</v>
      </c>
      <c r="U81" s="49">
        <f>T81+T83</f>
        <v>16</v>
      </c>
      <c r="V81" s="50"/>
      <c r="W81" s="50"/>
      <c r="X81" s="50"/>
      <c r="Y81" s="50"/>
      <c r="Z81" s="50"/>
      <c r="AA81" s="50"/>
      <c r="AB81" s="675"/>
      <c r="AC81" s="253"/>
      <c r="AD81" s="50"/>
      <c r="AE81" s="50"/>
    </row>
    <row r="82" spans="1:31" ht="13.5" customHeight="1" thickBot="1">
      <c r="A82" s="781"/>
      <c r="B82" s="696"/>
      <c r="C82" s="745"/>
      <c r="D82" s="119"/>
      <c r="E82" s="119"/>
      <c r="F82" s="119"/>
      <c r="G82" s="119"/>
      <c r="H82" s="119"/>
      <c r="I82" s="119"/>
      <c r="J82" s="119"/>
      <c r="K82" s="119"/>
      <c r="L82" s="119"/>
      <c r="M82" s="46">
        <v>8</v>
      </c>
      <c r="N82" s="46">
        <v>8</v>
      </c>
      <c r="O82" s="46">
        <v>8</v>
      </c>
      <c r="P82" s="46">
        <v>8</v>
      </c>
      <c r="Q82" s="119"/>
      <c r="R82" s="119"/>
      <c r="S82" s="52"/>
      <c r="T82" s="123">
        <f>SUM(D82:R82)</f>
        <v>32</v>
      </c>
      <c r="U82" s="53"/>
      <c r="V82" s="54"/>
      <c r="W82" s="54"/>
      <c r="X82" s="54"/>
      <c r="Y82" s="54"/>
      <c r="Z82" s="54"/>
      <c r="AA82" s="54"/>
      <c r="AB82" s="53"/>
      <c r="AC82" s="73"/>
      <c r="AD82" s="54"/>
      <c r="AE82" s="54"/>
    </row>
    <row r="83" spans="1:31" ht="13.5" customHeight="1" thickBot="1">
      <c r="A83" s="781"/>
      <c r="B83" s="697"/>
      <c r="C83" s="745"/>
      <c r="D83" s="46" t="s">
        <v>85</v>
      </c>
      <c r="E83" s="46" t="s">
        <v>85</v>
      </c>
      <c r="F83" s="46" t="s">
        <v>85</v>
      </c>
      <c r="G83" s="46" t="s">
        <v>85</v>
      </c>
      <c r="H83" s="55" t="s">
        <v>85</v>
      </c>
      <c r="I83" s="119" t="s">
        <v>84</v>
      </c>
      <c r="J83" s="119" t="s">
        <v>84</v>
      </c>
      <c r="K83" s="46" t="s">
        <v>85</v>
      </c>
      <c r="L83" s="46" t="s">
        <v>85</v>
      </c>
      <c r="M83" s="46" t="s">
        <v>85</v>
      </c>
      <c r="N83" s="46" t="s">
        <v>85</v>
      </c>
      <c r="O83" s="55" t="s">
        <v>85</v>
      </c>
      <c r="P83" s="119" t="s">
        <v>84</v>
      </c>
      <c r="Q83" s="119" t="s">
        <v>84</v>
      </c>
      <c r="R83" s="56" t="s">
        <v>85</v>
      </c>
      <c r="S83" s="46" t="s">
        <v>85</v>
      </c>
      <c r="T83" s="49">
        <f>COUNTIF(D84:S84,"&gt;0")</f>
        <v>12</v>
      </c>
      <c r="U83" s="123">
        <f>T82+T84</f>
        <v>128</v>
      </c>
      <c r="V83" s="54"/>
      <c r="W83" s="54"/>
      <c r="X83" s="54"/>
      <c r="Y83" s="54"/>
      <c r="Z83" s="54"/>
      <c r="AA83" s="54"/>
      <c r="AB83" s="53"/>
      <c r="AC83" s="73"/>
      <c r="AD83" s="54"/>
      <c r="AE83" s="54"/>
    </row>
    <row r="84" spans="1:31" ht="13.5" customHeight="1" thickBot="1">
      <c r="A84" s="782"/>
      <c r="B84" s="698"/>
      <c r="C84" s="745"/>
      <c r="D84" s="57">
        <v>8.25</v>
      </c>
      <c r="E84" s="57">
        <v>8.25</v>
      </c>
      <c r="F84" s="57">
        <v>8.25</v>
      </c>
      <c r="G84" s="57">
        <v>8.25</v>
      </c>
      <c r="H84" s="57">
        <v>7</v>
      </c>
      <c r="I84" s="58"/>
      <c r="J84" s="58"/>
      <c r="K84" s="57">
        <v>8.25</v>
      </c>
      <c r="L84" s="57">
        <v>8.25</v>
      </c>
      <c r="M84" s="57">
        <v>8.25</v>
      </c>
      <c r="N84" s="57">
        <v>8.25</v>
      </c>
      <c r="O84" s="57">
        <v>7</v>
      </c>
      <c r="P84" s="58"/>
      <c r="Q84" s="58"/>
      <c r="R84" s="57">
        <v>8</v>
      </c>
      <c r="S84" s="59">
        <v>8</v>
      </c>
      <c r="T84" s="124">
        <f>SUM(D84:S84)</f>
        <v>96</v>
      </c>
      <c r="U84" s="60"/>
      <c r="V84" s="61"/>
      <c r="W84" s="61"/>
      <c r="X84" s="61"/>
      <c r="Y84" s="61"/>
      <c r="Z84" s="61"/>
      <c r="AA84" s="61"/>
      <c r="AB84" s="60"/>
      <c r="AC84" s="74"/>
      <c r="AD84" s="61"/>
      <c r="AE84" s="61"/>
    </row>
    <row r="85" spans="1:31" ht="13.5" customHeight="1" thickBot="1">
      <c r="A85" s="780">
        <f>A81+1</f>
        <v>17</v>
      </c>
      <c r="B85" s="184"/>
      <c r="C85" s="745"/>
      <c r="D85" s="118" t="s">
        <v>84</v>
      </c>
      <c r="E85" s="118" t="s">
        <v>84</v>
      </c>
      <c r="F85" s="118" t="s">
        <v>84</v>
      </c>
      <c r="G85" s="118" t="s">
        <v>84</v>
      </c>
      <c r="H85" s="118" t="s">
        <v>84</v>
      </c>
      <c r="I85" s="119" t="s">
        <v>84</v>
      </c>
      <c r="J85" s="118" t="s">
        <v>84</v>
      </c>
      <c r="K85" s="119" t="s">
        <v>84</v>
      </c>
      <c r="L85" s="119" t="s">
        <v>84</v>
      </c>
      <c r="M85" s="46" t="s">
        <v>85</v>
      </c>
      <c r="N85" s="46" t="s">
        <v>85</v>
      </c>
      <c r="O85" s="46" t="s">
        <v>85</v>
      </c>
      <c r="P85" s="46" t="s">
        <v>85</v>
      </c>
      <c r="Q85" s="119" t="s">
        <v>84</v>
      </c>
      <c r="R85" s="119" t="s">
        <v>84</v>
      </c>
      <c r="S85" s="47"/>
      <c r="T85" s="48">
        <f>COUNTIF(D86:R86,"&gt;0")</f>
        <v>4</v>
      </c>
      <c r="U85" s="49">
        <f>T85+T87</f>
        <v>16</v>
      </c>
      <c r="V85" s="50"/>
      <c r="W85" s="50"/>
      <c r="X85" s="50"/>
      <c r="Y85" s="50"/>
      <c r="Z85" s="50"/>
      <c r="AA85" s="50"/>
      <c r="AB85" s="674"/>
      <c r="AC85" s="254"/>
      <c r="AD85" s="50"/>
      <c r="AE85" s="50"/>
    </row>
    <row r="86" spans="1:31" ht="13.5" customHeight="1" thickBot="1">
      <c r="A86" s="781"/>
      <c r="B86" s="696" t="s">
        <v>182</v>
      </c>
      <c r="C86" s="745"/>
      <c r="D86" s="119"/>
      <c r="E86" s="119"/>
      <c r="F86" s="119"/>
      <c r="G86" s="119"/>
      <c r="H86" s="119"/>
      <c r="I86" s="119"/>
      <c r="J86" s="119"/>
      <c r="K86" s="119"/>
      <c r="L86" s="119"/>
      <c r="M86" s="163">
        <v>4</v>
      </c>
      <c r="N86" s="163">
        <v>4</v>
      </c>
      <c r="O86" s="163">
        <v>4</v>
      </c>
      <c r="P86" s="163">
        <v>4</v>
      </c>
      <c r="Q86" s="119"/>
      <c r="R86" s="119"/>
      <c r="S86" s="52"/>
      <c r="T86" s="123">
        <f>SUM(D86:R86)</f>
        <v>16</v>
      </c>
      <c r="U86" s="53"/>
      <c r="V86" s="54"/>
      <c r="W86" s="54"/>
      <c r="X86" s="54"/>
      <c r="Y86" s="54"/>
      <c r="Z86" s="54"/>
      <c r="AA86" s="54"/>
      <c r="AB86" s="53"/>
      <c r="AC86" s="73"/>
      <c r="AD86" s="54"/>
      <c r="AE86" s="54"/>
    </row>
    <row r="87" spans="1:31" ht="13.5" customHeight="1" thickBot="1">
      <c r="A87" s="781"/>
      <c r="B87" s="697"/>
      <c r="C87" s="745"/>
      <c r="D87" s="46" t="s">
        <v>85</v>
      </c>
      <c r="E87" s="46" t="s">
        <v>85</v>
      </c>
      <c r="F87" s="46" t="s">
        <v>85</v>
      </c>
      <c r="G87" s="46" t="s">
        <v>85</v>
      </c>
      <c r="H87" s="55" t="s">
        <v>85</v>
      </c>
      <c r="I87" s="119" t="s">
        <v>84</v>
      </c>
      <c r="J87" s="119" t="s">
        <v>84</v>
      </c>
      <c r="K87" s="46" t="s">
        <v>85</v>
      </c>
      <c r="L87" s="46" t="s">
        <v>85</v>
      </c>
      <c r="M87" s="46" t="s">
        <v>85</v>
      </c>
      <c r="N87" s="46" t="s">
        <v>85</v>
      </c>
      <c r="O87" s="55" t="s">
        <v>85</v>
      </c>
      <c r="P87" s="119" t="s">
        <v>84</v>
      </c>
      <c r="Q87" s="119" t="s">
        <v>84</v>
      </c>
      <c r="R87" s="56" t="s">
        <v>85</v>
      </c>
      <c r="S87" s="46" t="s">
        <v>85</v>
      </c>
      <c r="T87" s="49">
        <f>COUNTIF(D88:S88,"&gt;0")</f>
        <v>12</v>
      </c>
      <c r="U87" s="123">
        <f>T86+T88</f>
        <v>64</v>
      </c>
      <c r="V87" s="54"/>
      <c r="W87" s="54"/>
      <c r="X87" s="54"/>
      <c r="Y87" s="54"/>
      <c r="Z87" s="54"/>
      <c r="AA87" s="54"/>
      <c r="AB87" s="53"/>
      <c r="AC87" s="73"/>
      <c r="AD87" s="54"/>
      <c r="AE87" s="54"/>
    </row>
    <row r="88" spans="1:31" ht="13.5" customHeight="1" thickBot="1">
      <c r="A88" s="782"/>
      <c r="B88" s="698"/>
      <c r="C88" s="745"/>
      <c r="D88" s="164">
        <v>4</v>
      </c>
      <c r="E88" s="164">
        <v>4</v>
      </c>
      <c r="F88" s="164">
        <v>4</v>
      </c>
      <c r="G88" s="164">
        <v>4</v>
      </c>
      <c r="H88" s="164">
        <v>4</v>
      </c>
      <c r="I88" s="58"/>
      <c r="J88" s="58"/>
      <c r="K88" s="164">
        <v>4</v>
      </c>
      <c r="L88" s="164">
        <v>4</v>
      </c>
      <c r="M88" s="164">
        <v>4</v>
      </c>
      <c r="N88" s="164">
        <v>4</v>
      </c>
      <c r="O88" s="164">
        <v>4</v>
      </c>
      <c r="P88" s="165"/>
      <c r="Q88" s="165"/>
      <c r="R88" s="164">
        <v>4</v>
      </c>
      <c r="S88" s="166">
        <v>4</v>
      </c>
      <c r="T88" s="124">
        <f>SUM(D88:S88)</f>
        <v>48</v>
      </c>
      <c r="U88" s="60"/>
      <c r="V88" s="61"/>
      <c r="W88" s="61"/>
      <c r="X88" s="61"/>
      <c r="Y88" s="61"/>
      <c r="Z88" s="61"/>
      <c r="AA88" s="61"/>
      <c r="AB88" s="60"/>
      <c r="AC88" s="74"/>
      <c r="AD88" s="61"/>
      <c r="AE88" s="61"/>
    </row>
    <row r="89" spans="1:31" ht="13.5" customHeight="1" thickBot="1">
      <c r="A89" s="780">
        <f>A85+1</f>
        <v>18</v>
      </c>
      <c r="B89" s="184"/>
      <c r="C89" s="745"/>
      <c r="D89" s="118" t="s">
        <v>84</v>
      </c>
      <c r="E89" s="118" t="s">
        <v>84</v>
      </c>
      <c r="F89" s="118" t="s">
        <v>84</v>
      </c>
      <c r="G89" s="118" t="s">
        <v>84</v>
      </c>
      <c r="H89" s="118" t="s">
        <v>84</v>
      </c>
      <c r="I89" s="119" t="s">
        <v>84</v>
      </c>
      <c r="J89" s="118" t="s">
        <v>84</v>
      </c>
      <c r="K89" s="119" t="s">
        <v>84</v>
      </c>
      <c r="L89" s="119" t="s">
        <v>84</v>
      </c>
      <c r="M89" s="46" t="s">
        <v>85</v>
      </c>
      <c r="N89" s="46" t="s">
        <v>85</v>
      </c>
      <c r="O89" s="46" t="s">
        <v>85</v>
      </c>
      <c r="P89" s="46" t="s">
        <v>85</v>
      </c>
      <c r="Q89" s="119" t="s">
        <v>84</v>
      </c>
      <c r="R89" s="119" t="s">
        <v>84</v>
      </c>
      <c r="S89" s="47"/>
      <c r="T89" s="48">
        <f>COUNTIF(D90:R90,"&gt;0")</f>
        <v>4</v>
      </c>
      <c r="U89" s="49">
        <f>T89+T91</f>
        <v>16</v>
      </c>
      <c r="V89" s="50"/>
      <c r="W89" s="50"/>
      <c r="X89" s="50"/>
      <c r="Y89" s="50"/>
      <c r="Z89" s="50"/>
      <c r="AA89" s="50"/>
      <c r="AB89" s="674"/>
      <c r="AC89" s="254"/>
      <c r="AD89" s="50"/>
      <c r="AE89" s="50"/>
    </row>
    <row r="90" spans="1:31" ht="13.5" customHeight="1" thickBot="1">
      <c r="A90" s="781"/>
      <c r="B90" s="696"/>
      <c r="C90" s="745"/>
      <c r="D90" s="119"/>
      <c r="E90" s="119"/>
      <c r="F90" s="119"/>
      <c r="G90" s="119"/>
      <c r="H90" s="119"/>
      <c r="I90" s="119"/>
      <c r="J90" s="119"/>
      <c r="K90" s="119"/>
      <c r="L90" s="119"/>
      <c r="M90" s="46">
        <v>8</v>
      </c>
      <c r="N90" s="46">
        <v>8</v>
      </c>
      <c r="O90" s="46">
        <v>8</v>
      </c>
      <c r="P90" s="46">
        <v>8</v>
      </c>
      <c r="Q90" s="119"/>
      <c r="R90" s="119"/>
      <c r="S90" s="52"/>
      <c r="T90" s="123">
        <f>SUM(D90:R90)</f>
        <v>32</v>
      </c>
      <c r="U90" s="53"/>
      <c r="V90" s="54"/>
      <c r="W90" s="54"/>
      <c r="X90" s="54"/>
      <c r="Y90" s="54"/>
      <c r="Z90" s="54"/>
      <c r="AA90" s="54"/>
      <c r="AB90" s="53"/>
      <c r="AC90" s="73"/>
      <c r="AD90" s="54"/>
      <c r="AE90" s="54"/>
    </row>
    <row r="91" spans="1:31" ht="13.5" customHeight="1" thickBot="1">
      <c r="A91" s="781"/>
      <c r="B91" s="697"/>
      <c r="C91" s="745"/>
      <c r="D91" s="46" t="s">
        <v>85</v>
      </c>
      <c r="E91" s="46" t="s">
        <v>85</v>
      </c>
      <c r="F91" s="46" t="s">
        <v>85</v>
      </c>
      <c r="G91" s="46" t="s">
        <v>85</v>
      </c>
      <c r="H91" s="55" t="s">
        <v>85</v>
      </c>
      <c r="I91" s="119" t="s">
        <v>84</v>
      </c>
      <c r="J91" s="119" t="s">
        <v>84</v>
      </c>
      <c r="K91" s="46" t="s">
        <v>85</v>
      </c>
      <c r="L91" s="46" t="s">
        <v>85</v>
      </c>
      <c r="M91" s="46" t="s">
        <v>85</v>
      </c>
      <c r="N91" s="46" t="s">
        <v>85</v>
      </c>
      <c r="O91" s="55" t="s">
        <v>85</v>
      </c>
      <c r="P91" s="119" t="s">
        <v>84</v>
      </c>
      <c r="Q91" s="119" t="s">
        <v>84</v>
      </c>
      <c r="R91" s="56" t="s">
        <v>85</v>
      </c>
      <c r="S91" s="46" t="s">
        <v>85</v>
      </c>
      <c r="T91" s="49">
        <f>COUNTIF(D92:S92,"&gt;0")</f>
        <v>12</v>
      </c>
      <c r="U91" s="123">
        <f>T90+T92</f>
        <v>128</v>
      </c>
      <c r="V91" s="54"/>
      <c r="W91" s="54"/>
      <c r="X91" s="54"/>
      <c r="Y91" s="54"/>
      <c r="Z91" s="54"/>
      <c r="AA91" s="54"/>
      <c r="AB91" s="53"/>
      <c r="AC91" s="73"/>
      <c r="AD91" s="54"/>
      <c r="AE91" s="54"/>
    </row>
    <row r="92" spans="1:31" ht="13.5" customHeight="1" thickBot="1">
      <c r="A92" s="782"/>
      <c r="B92" s="698"/>
      <c r="C92" s="745"/>
      <c r="D92" s="57">
        <v>8.25</v>
      </c>
      <c r="E92" s="57">
        <v>8.25</v>
      </c>
      <c r="F92" s="57">
        <v>8.25</v>
      </c>
      <c r="G92" s="57">
        <v>8.25</v>
      </c>
      <c r="H92" s="57">
        <v>7</v>
      </c>
      <c r="I92" s="58"/>
      <c r="J92" s="58"/>
      <c r="K92" s="57">
        <v>8.25</v>
      </c>
      <c r="L92" s="57">
        <v>8.25</v>
      </c>
      <c r="M92" s="57">
        <v>8.25</v>
      </c>
      <c r="N92" s="57">
        <v>8.25</v>
      </c>
      <c r="O92" s="57">
        <v>7</v>
      </c>
      <c r="P92" s="58"/>
      <c r="Q92" s="58"/>
      <c r="R92" s="57">
        <v>8</v>
      </c>
      <c r="S92" s="59">
        <v>8</v>
      </c>
      <c r="T92" s="124">
        <f>SUM(D92:S92)</f>
        <v>96</v>
      </c>
      <c r="U92" s="60"/>
      <c r="V92" s="61"/>
      <c r="W92" s="61"/>
      <c r="X92" s="61"/>
      <c r="Y92" s="61"/>
      <c r="Z92" s="61"/>
      <c r="AA92" s="61"/>
      <c r="AB92" s="60"/>
      <c r="AC92" s="74"/>
      <c r="AD92" s="61"/>
      <c r="AE92" s="61"/>
    </row>
    <row r="93" spans="1:31" ht="13.5" customHeight="1" thickBot="1">
      <c r="A93" s="780">
        <f>A89+1</f>
        <v>19</v>
      </c>
      <c r="B93" s="184"/>
      <c r="C93" s="745"/>
      <c r="D93" s="118" t="s">
        <v>84</v>
      </c>
      <c r="E93" s="118" t="s">
        <v>84</v>
      </c>
      <c r="F93" s="118" t="s">
        <v>84</v>
      </c>
      <c r="G93" s="118" t="s">
        <v>84</v>
      </c>
      <c r="H93" s="118" t="s">
        <v>84</v>
      </c>
      <c r="I93" s="119" t="s">
        <v>84</v>
      </c>
      <c r="J93" s="118" t="s">
        <v>84</v>
      </c>
      <c r="K93" s="119" t="s">
        <v>84</v>
      </c>
      <c r="L93" s="119" t="s">
        <v>84</v>
      </c>
      <c r="M93" s="46" t="s">
        <v>85</v>
      </c>
      <c r="N93" s="46" t="s">
        <v>85</v>
      </c>
      <c r="O93" s="46" t="s">
        <v>85</v>
      </c>
      <c r="P93" s="46" t="s">
        <v>85</v>
      </c>
      <c r="Q93" s="119" t="s">
        <v>84</v>
      </c>
      <c r="R93" s="119" t="s">
        <v>84</v>
      </c>
      <c r="S93" s="47"/>
      <c r="T93" s="48">
        <f>COUNTIF(D94:R94,"&gt;0")</f>
        <v>4</v>
      </c>
      <c r="U93" s="49">
        <f>T93+T95</f>
        <v>16</v>
      </c>
      <c r="V93" s="50"/>
      <c r="W93" s="50"/>
      <c r="X93" s="50"/>
      <c r="Y93" s="50"/>
      <c r="Z93" s="50"/>
      <c r="AA93" s="50"/>
      <c r="AB93" s="674"/>
      <c r="AC93" s="254"/>
      <c r="AD93" s="50"/>
      <c r="AE93" s="50"/>
    </row>
    <row r="94" spans="1:31" ht="13.5" customHeight="1" thickBot="1">
      <c r="A94" s="781"/>
      <c r="B94" s="696"/>
      <c r="C94" s="745"/>
      <c r="D94" s="119"/>
      <c r="E94" s="119"/>
      <c r="F94" s="119"/>
      <c r="G94" s="119"/>
      <c r="H94" s="119"/>
      <c r="I94" s="119"/>
      <c r="J94" s="119"/>
      <c r="K94" s="119"/>
      <c r="L94" s="119"/>
      <c r="M94" s="46">
        <v>8</v>
      </c>
      <c r="N94" s="46">
        <v>8</v>
      </c>
      <c r="O94" s="46">
        <v>8</v>
      </c>
      <c r="P94" s="46">
        <v>8</v>
      </c>
      <c r="Q94" s="119"/>
      <c r="R94" s="119"/>
      <c r="S94" s="52"/>
      <c r="T94" s="123">
        <f>SUM(D94:R94)</f>
        <v>32</v>
      </c>
      <c r="U94" s="53"/>
      <c r="V94" s="54"/>
      <c r="W94" s="54"/>
      <c r="X94" s="54"/>
      <c r="Y94" s="54"/>
      <c r="Z94" s="54"/>
      <c r="AA94" s="54"/>
      <c r="AB94" s="53"/>
      <c r="AC94" s="73"/>
      <c r="AD94" s="54"/>
      <c r="AE94" s="54"/>
    </row>
    <row r="95" spans="1:31" ht="13.5" customHeight="1" thickBot="1">
      <c r="A95" s="781"/>
      <c r="B95" s="697"/>
      <c r="C95" s="745"/>
      <c r="D95" s="46" t="s">
        <v>85</v>
      </c>
      <c r="E95" s="46" t="s">
        <v>85</v>
      </c>
      <c r="F95" s="46" t="s">
        <v>85</v>
      </c>
      <c r="G95" s="46" t="s">
        <v>85</v>
      </c>
      <c r="H95" s="55" t="s">
        <v>85</v>
      </c>
      <c r="I95" s="119" t="s">
        <v>84</v>
      </c>
      <c r="J95" s="119" t="s">
        <v>84</v>
      </c>
      <c r="K95" s="46" t="s">
        <v>85</v>
      </c>
      <c r="L95" s="46" t="s">
        <v>85</v>
      </c>
      <c r="M95" s="46" t="s">
        <v>85</v>
      </c>
      <c r="N95" s="46" t="s">
        <v>85</v>
      </c>
      <c r="O95" s="55" t="s">
        <v>85</v>
      </c>
      <c r="P95" s="119" t="s">
        <v>84</v>
      </c>
      <c r="Q95" s="119" t="s">
        <v>84</v>
      </c>
      <c r="R95" s="56" t="s">
        <v>85</v>
      </c>
      <c r="S95" s="46" t="s">
        <v>85</v>
      </c>
      <c r="T95" s="49">
        <f>COUNTIF(D96:S96,"&gt;0")</f>
        <v>12</v>
      </c>
      <c r="U95" s="123">
        <f>T94+T96</f>
        <v>128</v>
      </c>
      <c r="V95" s="54"/>
      <c r="W95" s="54"/>
      <c r="X95" s="54"/>
      <c r="Y95" s="54"/>
      <c r="Z95" s="54"/>
      <c r="AA95" s="54"/>
      <c r="AB95" s="53"/>
      <c r="AC95" s="73"/>
      <c r="AD95" s="54"/>
      <c r="AE95" s="54"/>
    </row>
    <row r="96" spans="1:31" ht="13.5" customHeight="1" thickBot="1">
      <c r="A96" s="782"/>
      <c r="B96" s="698"/>
      <c r="C96" s="745"/>
      <c r="D96" s="57">
        <v>8.25</v>
      </c>
      <c r="E96" s="57">
        <v>8.25</v>
      </c>
      <c r="F96" s="57">
        <v>8.25</v>
      </c>
      <c r="G96" s="57">
        <v>8.25</v>
      </c>
      <c r="H96" s="57">
        <v>7</v>
      </c>
      <c r="I96" s="58"/>
      <c r="J96" s="58"/>
      <c r="K96" s="57">
        <v>8.25</v>
      </c>
      <c r="L96" s="57">
        <v>8.25</v>
      </c>
      <c r="M96" s="57">
        <v>8.25</v>
      </c>
      <c r="N96" s="57">
        <v>8.25</v>
      </c>
      <c r="O96" s="57">
        <v>7</v>
      </c>
      <c r="P96" s="58"/>
      <c r="Q96" s="58"/>
      <c r="R96" s="57">
        <v>8</v>
      </c>
      <c r="S96" s="59">
        <v>8</v>
      </c>
      <c r="T96" s="124">
        <f>SUM(D96:S96)</f>
        <v>96</v>
      </c>
      <c r="U96" s="60"/>
      <c r="V96" s="61"/>
      <c r="W96" s="61"/>
      <c r="X96" s="61"/>
      <c r="Y96" s="61"/>
      <c r="Z96" s="61"/>
      <c r="AA96" s="61"/>
      <c r="AB96" s="60"/>
      <c r="AC96" s="74"/>
      <c r="AD96" s="61"/>
      <c r="AE96" s="61"/>
    </row>
    <row r="97" spans="1:31" ht="13.5" customHeight="1" thickBot="1">
      <c r="A97" s="780">
        <f>A93+1</f>
        <v>20</v>
      </c>
      <c r="B97" s="184"/>
      <c r="C97" s="745"/>
      <c r="D97" s="118" t="s">
        <v>84</v>
      </c>
      <c r="E97" s="118" t="s">
        <v>84</v>
      </c>
      <c r="F97" s="118" t="s">
        <v>84</v>
      </c>
      <c r="G97" s="118" t="s">
        <v>84</v>
      </c>
      <c r="H97" s="118" t="s">
        <v>84</v>
      </c>
      <c r="I97" s="119" t="s">
        <v>84</v>
      </c>
      <c r="J97" s="118" t="s">
        <v>84</v>
      </c>
      <c r="K97" s="119" t="s">
        <v>84</v>
      </c>
      <c r="L97" s="119" t="s">
        <v>84</v>
      </c>
      <c r="M97" s="46" t="s">
        <v>85</v>
      </c>
      <c r="N97" s="46" t="s">
        <v>85</v>
      </c>
      <c r="O97" s="46" t="s">
        <v>85</v>
      </c>
      <c r="P97" s="46" t="s">
        <v>85</v>
      </c>
      <c r="Q97" s="119" t="s">
        <v>84</v>
      </c>
      <c r="R97" s="119" t="s">
        <v>84</v>
      </c>
      <c r="S97" s="47"/>
      <c r="T97" s="48">
        <f>COUNTIF(D98:R98,"&gt;0")</f>
        <v>4</v>
      </c>
      <c r="U97" s="49">
        <f>T97+T99</f>
        <v>16</v>
      </c>
      <c r="V97" s="50"/>
      <c r="W97" s="50"/>
      <c r="X97" s="50"/>
      <c r="Y97" s="50"/>
      <c r="Z97" s="50"/>
      <c r="AA97" s="50"/>
      <c r="AB97" s="674"/>
      <c r="AC97" s="254"/>
      <c r="AD97" s="50"/>
      <c r="AE97" s="50"/>
    </row>
    <row r="98" spans="1:31" ht="13.5" customHeight="1" thickBot="1">
      <c r="A98" s="781"/>
      <c r="B98" s="696"/>
      <c r="C98" s="745"/>
      <c r="D98" s="119"/>
      <c r="E98" s="119"/>
      <c r="F98" s="119"/>
      <c r="G98" s="119"/>
      <c r="H98" s="119"/>
      <c r="I98" s="119"/>
      <c r="J98" s="119"/>
      <c r="K98" s="119"/>
      <c r="L98" s="119"/>
      <c r="M98" s="46">
        <v>8</v>
      </c>
      <c r="N98" s="46">
        <v>8</v>
      </c>
      <c r="O98" s="46">
        <v>8</v>
      </c>
      <c r="P98" s="46">
        <v>8</v>
      </c>
      <c r="Q98" s="119"/>
      <c r="R98" s="119"/>
      <c r="S98" s="52"/>
      <c r="T98" s="123">
        <f>SUM(D98:R98)</f>
        <v>32</v>
      </c>
      <c r="U98" s="53"/>
      <c r="V98" s="54"/>
      <c r="W98" s="54"/>
      <c r="X98" s="54"/>
      <c r="Y98" s="54"/>
      <c r="Z98" s="54"/>
      <c r="AA98" s="54"/>
      <c r="AB98" s="53"/>
      <c r="AC98" s="73"/>
      <c r="AD98" s="54"/>
      <c r="AE98" s="54"/>
    </row>
    <row r="99" spans="1:31" ht="13.5" customHeight="1" thickBot="1">
      <c r="A99" s="781"/>
      <c r="B99" s="697"/>
      <c r="C99" s="745"/>
      <c r="D99" s="46" t="s">
        <v>85</v>
      </c>
      <c r="E99" s="46" t="s">
        <v>85</v>
      </c>
      <c r="F99" s="46" t="s">
        <v>85</v>
      </c>
      <c r="G99" s="46" t="s">
        <v>85</v>
      </c>
      <c r="H99" s="55" t="s">
        <v>85</v>
      </c>
      <c r="I99" s="119" t="s">
        <v>84</v>
      </c>
      <c r="J99" s="119" t="s">
        <v>84</v>
      </c>
      <c r="K99" s="46" t="s">
        <v>85</v>
      </c>
      <c r="L99" s="46" t="s">
        <v>85</v>
      </c>
      <c r="M99" s="46" t="s">
        <v>85</v>
      </c>
      <c r="N99" s="46" t="s">
        <v>85</v>
      </c>
      <c r="O99" s="55" t="s">
        <v>85</v>
      </c>
      <c r="P99" s="119" t="s">
        <v>84</v>
      </c>
      <c r="Q99" s="119" t="s">
        <v>84</v>
      </c>
      <c r="R99" s="56" t="s">
        <v>85</v>
      </c>
      <c r="S99" s="46" t="s">
        <v>85</v>
      </c>
      <c r="T99" s="49">
        <f>COUNTIF(D100:S100,"&gt;0")</f>
        <v>12</v>
      </c>
      <c r="U99" s="123">
        <f>T98+T100</f>
        <v>128</v>
      </c>
      <c r="V99" s="54"/>
      <c r="W99" s="54"/>
      <c r="X99" s="54"/>
      <c r="Y99" s="54"/>
      <c r="Z99" s="54"/>
      <c r="AA99" s="54"/>
      <c r="AB99" s="53"/>
      <c r="AC99" s="73"/>
      <c r="AD99" s="54"/>
      <c r="AE99" s="54"/>
    </row>
    <row r="100" spans="1:31" ht="13.5" customHeight="1" thickBot="1">
      <c r="A100" s="782"/>
      <c r="B100" s="698"/>
      <c r="C100" s="745"/>
      <c r="D100" s="57">
        <v>8.25</v>
      </c>
      <c r="E100" s="57">
        <v>8.25</v>
      </c>
      <c r="F100" s="57">
        <v>8.25</v>
      </c>
      <c r="G100" s="57">
        <v>8.25</v>
      </c>
      <c r="H100" s="57">
        <v>7</v>
      </c>
      <c r="I100" s="58"/>
      <c r="J100" s="58"/>
      <c r="K100" s="57">
        <v>8.25</v>
      </c>
      <c r="L100" s="57">
        <v>8.25</v>
      </c>
      <c r="M100" s="57">
        <v>8.25</v>
      </c>
      <c r="N100" s="57">
        <v>8.25</v>
      </c>
      <c r="O100" s="57">
        <v>7</v>
      </c>
      <c r="P100" s="58"/>
      <c r="Q100" s="58"/>
      <c r="R100" s="57">
        <v>8</v>
      </c>
      <c r="S100" s="59">
        <v>8</v>
      </c>
      <c r="T100" s="124">
        <f>SUM(D100:S100)</f>
        <v>96</v>
      </c>
      <c r="U100" s="60"/>
      <c r="V100" s="61"/>
      <c r="W100" s="61"/>
      <c r="X100" s="61"/>
      <c r="Y100" s="61"/>
      <c r="Z100" s="61"/>
      <c r="AA100" s="61"/>
      <c r="AB100" s="60"/>
      <c r="AC100" s="74"/>
      <c r="AD100" s="61"/>
      <c r="AE100" s="61"/>
    </row>
    <row r="101" spans="1:31" ht="13.5" customHeight="1" thickBot="1">
      <c r="A101" s="780">
        <f>A97+1</f>
        <v>21</v>
      </c>
      <c r="B101" s="184"/>
      <c r="C101" s="745"/>
      <c r="D101" s="118" t="s">
        <v>84</v>
      </c>
      <c r="E101" s="118" t="s">
        <v>84</v>
      </c>
      <c r="F101" s="118" t="s">
        <v>84</v>
      </c>
      <c r="G101" s="118" t="s">
        <v>84</v>
      </c>
      <c r="H101" s="118" t="s">
        <v>84</v>
      </c>
      <c r="I101" s="119" t="s">
        <v>84</v>
      </c>
      <c r="J101" s="118" t="s">
        <v>84</v>
      </c>
      <c r="K101" s="119" t="s">
        <v>84</v>
      </c>
      <c r="L101" s="119" t="s">
        <v>84</v>
      </c>
      <c r="M101" s="46" t="s">
        <v>85</v>
      </c>
      <c r="N101" s="46" t="s">
        <v>85</v>
      </c>
      <c r="O101" s="46" t="s">
        <v>85</v>
      </c>
      <c r="P101" s="46" t="s">
        <v>85</v>
      </c>
      <c r="Q101" s="119" t="s">
        <v>84</v>
      </c>
      <c r="R101" s="119" t="s">
        <v>84</v>
      </c>
      <c r="S101" s="47"/>
      <c r="T101" s="48">
        <f>COUNTIF(D102:R102,"&gt;0")</f>
        <v>4</v>
      </c>
      <c r="U101" s="49">
        <f>T101+T103</f>
        <v>16</v>
      </c>
      <c r="V101" s="50"/>
      <c r="W101" s="50"/>
      <c r="X101" s="50"/>
      <c r="Y101" s="50"/>
      <c r="Z101" s="50"/>
      <c r="AA101" s="50"/>
      <c r="AB101" s="674"/>
      <c r="AC101" s="254"/>
      <c r="AD101" s="50"/>
      <c r="AE101" s="50"/>
    </row>
    <row r="102" spans="1:31" ht="13.5" customHeight="1" thickBot="1">
      <c r="A102" s="781"/>
      <c r="B102" s="696"/>
      <c r="C102" s="745"/>
      <c r="D102" s="119"/>
      <c r="E102" s="119"/>
      <c r="F102" s="119"/>
      <c r="G102" s="119"/>
      <c r="H102" s="119"/>
      <c r="I102" s="119"/>
      <c r="J102" s="119"/>
      <c r="K102" s="119"/>
      <c r="L102" s="119"/>
      <c r="M102" s="46">
        <v>8</v>
      </c>
      <c r="N102" s="46">
        <v>8</v>
      </c>
      <c r="O102" s="46">
        <v>8</v>
      </c>
      <c r="P102" s="46">
        <v>8</v>
      </c>
      <c r="Q102" s="119"/>
      <c r="R102" s="119"/>
      <c r="S102" s="52"/>
      <c r="T102" s="123">
        <f>SUM(D102:R102)</f>
        <v>32</v>
      </c>
      <c r="U102" s="53"/>
      <c r="V102" s="54"/>
      <c r="W102" s="54"/>
      <c r="X102" s="54"/>
      <c r="Y102" s="54"/>
      <c r="Z102" s="54"/>
      <c r="AA102" s="54"/>
      <c r="AB102" s="53"/>
      <c r="AC102" s="73"/>
      <c r="AD102" s="54"/>
      <c r="AE102" s="54"/>
    </row>
    <row r="103" spans="1:31" ht="13.5" customHeight="1" thickBot="1">
      <c r="A103" s="781"/>
      <c r="B103" s="697"/>
      <c r="C103" s="745"/>
      <c r="D103" s="46" t="s">
        <v>85</v>
      </c>
      <c r="E103" s="46" t="s">
        <v>85</v>
      </c>
      <c r="F103" s="46" t="s">
        <v>85</v>
      </c>
      <c r="G103" s="46" t="s">
        <v>85</v>
      </c>
      <c r="H103" s="55" t="s">
        <v>85</v>
      </c>
      <c r="I103" s="119" t="s">
        <v>84</v>
      </c>
      <c r="J103" s="119" t="s">
        <v>84</v>
      </c>
      <c r="K103" s="46" t="s">
        <v>85</v>
      </c>
      <c r="L103" s="46" t="s">
        <v>85</v>
      </c>
      <c r="M103" s="46" t="s">
        <v>85</v>
      </c>
      <c r="N103" s="46" t="s">
        <v>85</v>
      </c>
      <c r="O103" s="55" t="s">
        <v>85</v>
      </c>
      <c r="P103" s="119" t="s">
        <v>84</v>
      </c>
      <c r="Q103" s="119" t="s">
        <v>84</v>
      </c>
      <c r="R103" s="56" t="s">
        <v>85</v>
      </c>
      <c r="S103" s="46" t="s">
        <v>85</v>
      </c>
      <c r="T103" s="49">
        <f>COUNTIF(D104:S104,"&gt;0")</f>
        <v>12</v>
      </c>
      <c r="U103" s="123">
        <f>T102+T104</f>
        <v>128</v>
      </c>
      <c r="V103" s="54"/>
      <c r="W103" s="54"/>
      <c r="X103" s="54"/>
      <c r="Y103" s="54"/>
      <c r="Z103" s="54"/>
      <c r="AA103" s="54"/>
      <c r="AB103" s="53"/>
      <c r="AC103" s="73"/>
      <c r="AD103" s="54"/>
      <c r="AE103" s="54"/>
    </row>
    <row r="104" spans="1:31" ht="13.5" customHeight="1" thickBot="1">
      <c r="A104" s="782"/>
      <c r="B104" s="698"/>
      <c r="C104" s="745"/>
      <c r="D104" s="57">
        <v>8.25</v>
      </c>
      <c r="E104" s="57">
        <v>8.25</v>
      </c>
      <c r="F104" s="57">
        <v>8.25</v>
      </c>
      <c r="G104" s="57">
        <v>8.25</v>
      </c>
      <c r="H104" s="57">
        <v>7</v>
      </c>
      <c r="I104" s="58"/>
      <c r="J104" s="58"/>
      <c r="K104" s="57">
        <v>8.25</v>
      </c>
      <c r="L104" s="57">
        <v>8.25</v>
      </c>
      <c r="M104" s="57">
        <v>8.25</v>
      </c>
      <c r="N104" s="57">
        <v>8.25</v>
      </c>
      <c r="O104" s="57">
        <v>7</v>
      </c>
      <c r="P104" s="58"/>
      <c r="Q104" s="58"/>
      <c r="R104" s="57">
        <v>8</v>
      </c>
      <c r="S104" s="59">
        <v>8</v>
      </c>
      <c r="T104" s="124">
        <f>SUM(D104:S104)</f>
        <v>96</v>
      </c>
      <c r="U104" s="60"/>
      <c r="V104" s="61"/>
      <c r="W104" s="61"/>
      <c r="X104" s="61"/>
      <c r="Y104" s="61"/>
      <c r="Z104" s="61"/>
      <c r="AA104" s="61"/>
      <c r="AB104" s="60"/>
      <c r="AC104" s="74"/>
      <c r="AD104" s="61"/>
      <c r="AE104" s="61"/>
    </row>
    <row r="105" spans="1:31" ht="13.5" customHeight="1" thickBot="1">
      <c r="A105" s="780">
        <f>A101+1</f>
        <v>22</v>
      </c>
      <c r="B105" s="184"/>
      <c r="C105" s="745"/>
      <c r="D105" s="70"/>
      <c r="E105" s="70"/>
      <c r="F105" s="70"/>
      <c r="G105" s="70"/>
      <c r="H105" s="70"/>
      <c r="I105" s="70"/>
      <c r="J105" s="70"/>
      <c r="K105" s="70"/>
      <c r="L105" s="70"/>
      <c r="M105" s="70"/>
      <c r="N105" s="70"/>
      <c r="O105" s="70"/>
      <c r="P105" s="70"/>
      <c r="Q105" s="70"/>
      <c r="R105" s="70"/>
      <c r="S105" s="71" t="s">
        <v>2</v>
      </c>
      <c r="T105" s="671"/>
      <c r="U105" s="671"/>
      <c r="V105" s="72"/>
      <c r="W105" s="72"/>
      <c r="X105" s="72"/>
      <c r="Y105" s="72"/>
      <c r="Z105" s="72"/>
      <c r="AA105" s="72"/>
      <c r="AB105" s="674"/>
      <c r="AC105" s="254"/>
      <c r="AD105" s="72"/>
      <c r="AE105" s="72"/>
    </row>
    <row r="106" spans="1:31" ht="13.5" customHeight="1" thickBot="1">
      <c r="A106" s="781"/>
      <c r="B106" s="696"/>
      <c r="C106" s="745"/>
      <c r="D106" s="73"/>
      <c r="E106" s="73"/>
      <c r="F106" s="73"/>
      <c r="G106" s="73"/>
      <c r="H106" s="73"/>
      <c r="I106" s="73"/>
      <c r="J106" s="73"/>
      <c r="K106" s="73"/>
      <c r="L106" s="73"/>
      <c r="M106" s="73"/>
      <c r="N106" s="73"/>
      <c r="O106" s="73"/>
      <c r="P106" s="73"/>
      <c r="Q106" s="73"/>
      <c r="R106" s="73"/>
      <c r="S106" s="53" t="s">
        <v>2</v>
      </c>
      <c r="T106" s="672"/>
      <c r="U106" s="672"/>
      <c r="V106" s="54"/>
      <c r="W106" s="54"/>
      <c r="X106" s="54"/>
      <c r="Y106" s="54"/>
      <c r="Z106" s="54"/>
      <c r="AA106" s="54"/>
      <c r="AB106" s="53"/>
      <c r="AC106" s="73"/>
      <c r="AD106" s="54"/>
      <c r="AE106" s="54"/>
    </row>
    <row r="107" spans="1:31" ht="13.5" customHeight="1" thickBot="1">
      <c r="A107" s="781"/>
      <c r="B107" s="697"/>
      <c r="C107" s="745"/>
      <c r="D107" s="73"/>
      <c r="E107" s="73"/>
      <c r="F107" s="73"/>
      <c r="G107" s="73"/>
      <c r="H107" s="73"/>
      <c r="I107" s="73"/>
      <c r="J107" s="73"/>
      <c r="K107" s="73"/>
      <c r="L107" s="73"/>
      <c r="M107" s="73"/>
      <c r="N107" s="73"/>
      <c r="O107" s="73"/>
      <c r="P107" s="73"/>
      <c r="Q107" s="73"/>
      <c r="R107" s="73"/>
      <c r="S107" s="53"/>
      <c r="T107" s="672"/>
      <c r="U107" s="672"/>
      <c r="V107" s="54"/>
      <c r="W107" s="54"/>
      <c r="X107" s="54"/>
      <c r="Y107" s="54"/>
      <c r="Z107" s="54"/>
      <c r="AA107" s="54"/>
      <c r="AB107" s="53"/>
      <c r="AC107" s="73"/>
      <c r="AD107" s="54"/>
      <c r="AE107" s="54"/>
    </row>
    <row r="108" spans="1:31" ht="13.5" customHeight="1" thickBot="1">
      <c r="A108" s="782"/>
      <c r="B108" s="698"/>
      <c r="C108" s="745"/>
      <c r="D108" s="74"/>
      <c r="E108" s="74"/>
      <c r="F108" s="74"/>
      <c r="G108" s="74"/>
      <c r="H108" s="74"/>
      <c r="I108" s="74"/>
      <c r="J108" s="74"/>
      <c r="K108" s="74"/>
      <c r="L108" s="74"/>
      <c r="M108" s="74"/>
      <c r="N108" s="74"/>
      <c r="O108" s="74"/>
      <c r="P108" s="74"/>
      <c r="Q108" s="74"/>
      <c r="R108" s="74"/>
      <c r="S108" s="60"/>
      <c r="T108" s="673"/>
      <c r="U108" s="673"/>
      <c r="V108" s="61"/>
      <c r="W108" s="61"/>
      <c r="X108" s="61"/>
      <c r="Y108" s="61"/>
      <c r="Z108" s="61"/>
      <c r="AA108" s="61"/>
      <c r="AB108" s="60"/>
      <c r="AC108" s="74"/>
      <c r="AD108" s="61"/>
      <c r="AE108" s="61"/>
    </row>
    <row r="109" ht="12.75">
      <c r="S109" s="75"/>
    </row>
    <row r="110" ht="7.5" customHeight="1">
      <c r="S110" s="75"/>
    </row>
    <row r="111" spans="14:19" ht="12.75">
      <c r="N111" s="76" t="s">
        <v>24</v>
      </c>
      <c r="O111" s="1"/>
      <c r="P111" s="1"/>
      <c r="Q111" s="1"/>
      <c r="R111" s="1"/>
      <c r="S111" s="1"/>
    </row>
    <row r="112" spans="1:31" ht="12.75">
      <c r="A112" s="76" t="s">
        <v>70</v>
      </c>
      <c r="B112" s="77"/>
      <c r="C112" s="151"/>
      <c r="D112" s="78"/>
      <c r="E112" s="78"/>
      <c r="F112" s="78"/>
      <c r="G112" s="78"/>
      <c r="H112" s="78"/>
      <c r="I112" s="78"/>
      <c r="J112" s="78"/>
      <c r="K112" s="78"/>
      <c r="L112" s="78"/>
      <c r="M112" s="152" t="s">
        <v>177</v>
      </c>
      <c r="N112" s="76" t="s">
        <v>25</v>
      </c>
      <c r="O112" s="76"/>
      <c r="P112" s="76"/>
      <c r="Q112" s="76"/>
      <c r="R112" s="76"/>
      <c r="S112" s="1"/>
      <c r="V112" s="151"/>
      <c r="W112" s="78"/>
      <c r="X112" s="78"/>
      <c r="Y112" s="78"/>
      <c r="Z112" s="78"/>
      <c r="AA112" s="152" t="s">
        <v>177</v>
      </c>
      <c r="AB112" s="80" t="s">
        <v>60</v>
      </c>
      <c r="AC112" s="7"/>
      <c r="AD112" s="7"/>
      <c r="AE112" s="81" t="s">
        <v>66</v>
      </c>
    </row>
    <row r="113" spans="3:31" ht="12.75">
      <c r="C113" s="8" t="s">
        <v>65</v>
      </c>
      <c r="D113" s="9"/>
      <c r="E113" s="9"/>
      <c r="F113" s="9"/>
      <c r="G113" s="9"/>
      <c r="H113" s="9"/>
      <c r="I113" s="9"/>
      <c r="J113" s="9"/>
      <c r="K113" s="9"/>
      <c r="L113" s="9"/>
      <c r="M113" s="9"/>
      <c r="N113" s="75"/>
      <c r="O113" s="11"/>
      <c r="R113" s="4"/>
      <c r="S113" s="3"/>
      <c r="V113" s="8" t="s">
        <v>63</v>
      </c>
      <c r="W113" s="9"/>
      <c r="X113" s="9"/>
      <c r="Y113" s="9"/>
      <c r="Z113" s="9"/>
      <c r="AA113" s="9"/>
      <c r="AB113" s="11"/>
      <c r="AC113" s="11"/>
      <c r="AD113" s="11"/>
      <c r="AE113" s="11"/>
    </row>
    <row r="114" ht="12.75"/>
    <row r="115" spans="15:31" ht="12.75">
      <c r="O115" s="76" t="s">
        <v>22</v>
      </c>
      <c r="S115" s="75"/>
      <c r="V115" s="151" t="s">
        <v>68</v>
      </c>
      <c r="W115" s="78"/>
      <c r="X115" s="78"/>
      <c r="Y115" s="78"/>
      <c r="Z115" s="78"/>
      <c r="AA115" s="152" t="s">
        <v>64</v>
      </c>
      <c r="AB115" s="80" t="s">
        <v>60</v>
      </c>
      <c r="AC115" s="7"/>
      <c r="AD115" s="7"/>
      <c r="AE115" s="81" t="s">
        <v>66</v>
      </c>
    </row>
    <row r="116" spans="15:31" ht="12.75">
      <c r="O116" s="76" t="s">
        <v>23</v>
      </c>
      <c r="S116" s="82"/>
      <c r="V116" s="8" t="s">
        <v>67</v>
      </c>
      <c r="W116" s="9"/>
      <c r="X116" s="9"/>
      <c r="Y116" s="9"/>
      <c r="Z116" s="9"/>
      <c r="AA116" s="9"/>
      <c r="AB116" s="11"/>
      <c r="AC116" s="11"/>
      <c r="AD116" s="11"/>
      <c r="AE116" s="11"/>
    </row>
    <row r="117" ht="12.75">
      <c r="S117" s="75"/>
    </row>
    <row r="118" ht="12.75">
      <c r="S118" s="75"/>
    </row>
    <row r="119" ht="12.75">
      <c r="S119" s="82"/>
    </row>
    <row r="120" ht="12.75">
      <c r="S120" s="82"/>
    </row>
    <row r="121" spans="3:22" ht="12.75">
      <c r="C121" s="83"/>
      <c r="D121" s="69"/>
      <c r="E121" s="69"/>
      <c r="F121" s="69"/>
      <c r="G121" s="69"/>
      <c r="H121" s="69"/>
      <c r="I121" s="69"/>
      <c r="J121" s="69"/>
      <c r="K121" s="69"/>
      <c r="L121" s="69"/>
      <c r="M121" s="69"/>
      <c r="N121" s="69"/>
      <c r="O121" s="69"/>
      <c r="P121" s="69"/>
      <c r="Q121" s="69"/>
      <c r="R121" s="69"/>
      <c r="S121" s="84"/>
      <c r="T121" s="69"/>
      <c r="U121" s="69"/>
      <c r="V121" s="69"/>
    </row>
    <row r="122" spans="3:22" ht="13.5" thickBot="1">
      <c r="C122" s="83"/>
      <c r="D122" s="705" t="s">
        <v>11</v>
      </c>
      <c r="E122" s="706"/>
      <c r="F122" s="706"/>
      <c r="G122" s="706"/>
      <c r="H122" s="706"/>
      <c r="I122" s="706"/>
      <c r="J122" s="706"/>
      <c r="K122" s="706"/>
      <c r="L122" s="706"/>
      <c r="M122" s="706"/>
      <c r="N122" s="706"/>
      <c r="O122" s="706"/>
      <c r="P122" s="706"/>
      <c r="Q122" s="706"/>
      <c r="R122" s="706"/>
      <c r="S122" s="708"/>
      <c r="T122" s="705" t="s">
        <v>1</v>
      </c>
      <c r="U122" s="708"/>
      <c r="V122" s="69"/>
    </row>
    <row r="123" spans="3:25" ht="12.75">
      <c r="C123" s="83"/>
      <c r="D123" s="26">
        <v>1</v>
      </c>
      <c r="E123" s="26">
        <v>2</v>
      </c>
      <c r="F123" s="26">
        <v>3</v>
      </c>
      <c r="G123" s="26">
        <v>4</v>
      </c>
      <c r="H123" s="26">
        <v>5</v>
      </c>
      <c r="I123" s="26">
        <v>6</v>
      </c>
      <c r="J123" s="26">
        <v>7</v>
      </c>
      <c r="K123" s="26">
        <v>8</v>
      </c>
      <c r="L123" s="26">
        <v>9</v>
      </c>
      <c r="M123" s="26">
        <v>10</v>
      </c>
      <c r="N123" s="26">
        <v>11</v>
      </c>
      <c r="O123" s="26">
        <v>12</v>
      </c>
      <c r="P123" s="26">
        <v>13</v>
      </c>
      <c r="Q123" s="26">
        <v>14</v>
      </c>
      <c r="R123" s="26">
        <v>15</v>
      </c>
      <c r="S123" s="41"/>
      <c r="T123" s="699" t="s">
        <v>3</v>
      </c>
      <c r="U123" s="699" t="s">
        <v>4</v>
      </c>
      <c r="V123" s="69"/>
      <c r="W123" s="86" t="s">
        <v>86</v>
      </c>
      <c r="X123" s="69"/>
      <c r="Y123" s="69"/>
    </row>
    <row r="124" spans="3:22" ht="12.75">
      <c r="C124" s="83"/>
      <c r="D124" s="116" t="s">
        <v>73</v>
      </c>
      <c r="E124" s="116" t="s">
        <v>74</v>
      </c>
      <c r="F124" s="116" t="s">
        <v>75</v>
      </c>
      <c r="G124" s="116" t="s">
        <v>76</v>
      </c>
      <c r="H124" s="116" t="s">
        <v>77</v>
      </c>
      <c r="I124" s="116" t="s">
        <v>78</v>
      </c>
      <c r="J124" s="116" t="s">
        <v>72</v>
      </c>
      <c r="K124" s="116" t="s">
        <v>73</v>
      </c>
      <c r="L124" s="116" t="s">
        <v>74</v>
      </c>
      <c r="M124" s="42" t="s">
        <v>75</v>
      </c>
      <c r="N124" s="42" t="s">
        <v>76</v>
      </c>
      <c r="O124" s="42" t="s">
        <v>77</v>
      </c>
      <c r="P124" s="42" t="s">
        <v>78</v>
      </c>
      <c r="Q124" s="116" t="s">
        <v>72</v>
      </c>
      <c r="R124" s="116" t="s">
        <v>73</v>
      </c>
      <c r="S124" s="43"/>
      <c r="T124" s="700"/>
      <c r="U124" s="700"/>
      <c r="V124" s="69"/>
    </row>
    <row r="125" spans="3:22" ht="12.75">
      <c r="C125" s="83"/>
      <c r="D125" s="688">
        <f>$AB$12</f>
        <v>40909</v>
      </c>
      <c r="E125" s="689"/>
      <c r="F125" s="689"/>
      <c r="G125" s="689"/>
      <c r="H125" s="689"/>
      <c r="I125" s="689"/>
      <c r="J125" s="689"/>
      <c r="K125" s="689"/>
      <c r="L125" s="689"/>
      <c r="M125" s="689"/>
      <c r="N125" s="689"/>
      <c r="O125" s="689"/>
      <c r="P125" s="689"/>
      <c r="Q125" s="689"/>
      <c r="R125" s="689"/>
      <c r="S125" s="690"/>
      <c r="T125" s="700"/>
      <c r="U125" s="700"/>
      <c r="V125" s="69"/>
    </row>
    <row r="126" spans="3:22" ht="12.75">
      <c r="C126" s="83"/>
      <c r="D126" s="32">
        <v>16</v>
      </c>
      <c r="E126" s="26">
        <v>17</v>
      </c>
      <c r="F126" s="32">
        <v>18</v>
      </c>
      <c r="G126" s="26">
        <v>19</v>
      </c>
      <c r="H126" s="26">
        <v>20</v>
      </c>
      <c r="I126" s="26">
        <v>21</v>
      </c>
      <c r="J126" s="26">
        <v>22</v>
      </c>
      <c r="K126" s="26">
        <v>23</v>
      </c>
      <c r="L126" s="26">
        <v>24</v>
      </c>
      <c r="M126" s="26">
        <v>26</v>
      </c>
      <c r="N126" s="26">
        <v>26</v>
      </c>
      <c r="O126" s="26">
        <v>27</v>
      </c>
      <c r="P126" s="26">
        <v>28</v>
      </c>
      <c r="Q126" s="26">
        <v>29</v>
      </c>
      <c r="R126" s="26">
        <v>30</v>
      </c>
      <c r="S126" s="26">
        <v>31</v>
      </c>
      <c r="T126" s="701" t="s">
        <v>8</v>
      </c>
      <c r="U126" s="702"/>
      <c r="V126" s="69"/>
    </row>
    <row r="127" spans="3:22" ht="12.75">
      <c r="C127" s="83"/>
      <c r="D127" s="42" t="s">
        <v>74</v>
      </c>
      <c r="E127" s="42" t="s">
        <v>75</v>
      </c>
      <c r="F127" s="42" t="s">
        <v>76</v>
      </c>
      <c r="G127" s="42" t="s">
        <v>77</v>
      </c>
      <c r="H127" s="42" t="s">
        <v>78</v>
      </c>
      <c r="I127" s="117" t="s">
        <v>72</v>
      </c>
      <c r="J127" s="117" t="s">
        <v>73</v>
      </c>
      <c r="K127" s="42" t="s">
        <v>74</v>
      </c>
      <c r="L127" s="42" t="s">
        <v>75</v>
      </c>
      <c r="M127" s="42" t="s">
        <v>76</v>
      </c>
      <c r="N127" s="42" t="s">
        <v>77</v>
      </c>
      <c r="O127" s="42" t="s">
        <v>78</v>
      </c>
      <c r="P127" s="117" t="s">
        <v>72</v>
      </c>
      <c r="Q127" s="117" t="s">
        <v>73</v>
      </c>
      <c r="R127" s="42" t="s">
        <v>74</v>
      </c>
      <c r="S127" s="42" t="s">
        <v>75</v>
      </c>
      <c r="T127" s="703" t="s">
        <v>9</v>
      </c>
      <c r="U127" s="703"/>
      <c r="V127" s="69"/>
    </row>
    <row r="128" spans="3:22" ht="13.5" thickBot="1">
      <c r="C128" s="83"/>
      <c r="D128" s="134"/>
      <c r="E128" s="135"/>
      <c r="F128" s="135"/>
      <c r="G128" s="135"/>
      <c r="H128" s="135"/>
      <c r="I128" s="135"/>
      <c r="J128" s="135"/>
      <c r="K128" s="135"/>
      <c r="L128" s="135">
        <v>4</v>
      </c>
      <c r="M128" s="135"/>
      <c r="N128" s="135"/>
      <c r="O128" s="135"/>
      <c r="P128" s="135"/>
      <c r="Q128" s="135"/>
      <c r="R128" s="135"/>
      <c r="S128" s="136"/>
      <c r="T128" s="137">
        <v>5</v>
      </c>
      <c r="U128" s="137">
        <v>6</v>
      </c>
      <c r="V128" s="69"/>
    </row>
    <row r="129" spans="3:23" ht="13.5">
      <c r="C129" s="92"/>
      <c r="D129" s="118" t="str">
        <f aca="true" t="shared" si="0" ref="D129:P129">IF(D130&gt;0,$AG$12,$AG$13)</f>
        <v>В</v>
      </c>
      <c r="E129" s="118" t="str">
        <f t="shared" si="0"/>
        <v>В</v>
      </c>
      <c r="F129" s="118" t="str">
        <f t="shared" si="0"/>
        <v>В</v>
      </c>
      <c r="G129" s="118" t="str">
        <f t="shared" si="0"/>
        <v>В</v>
      </c>
      <c r="H129" s="118" t="str">
        <f t="shared" si="0"/>
        <v>В</v>
      </c>
      <c r="I129" s="118" t="str">
        <f t="shared" si="0"/>
        <v>В</v>
      </c>
      <c r="J129" s="118" t="str">
        <f t="shared" si="0"/>
        <v>В</v>
      </c>
      <c r="K129" s="118" t="str">
        <f t="shared" si="0"/>
        <v>В</v>
      </c>
      <c r="L129" s="118" t="str">
        <f t="shared" si="0"/>
        <v>В</v>
      </c>
      <c r="M129" s="46" t="str">
        <f t="shared" si="0"/>
        <v>Я</v>
      </c>
      <c r="N129" s="46" t="str">
        <f t="shared" si="0"/>
        <v>Я</v>
      </c>
      <c r="O129" s="46" t="str">
        <f t="shared" si="0"/>
        <v>Я</v>
      </c>
      <c r="P129" s="46" t="str">
        <f t="shared" si="0"/>
        <v>Я</v>
      </c>
      <c r="Q129" s="119" t="s">
        <v>84</v>
      </c>
      <c r="R129" s="119" t="s">
        <v>84</v>
      </c>
      <c r="S129" s="47"/>
      <c r="T129" s="48">
        <f>COUNTIF(D130:R130,"&gt;0")</f>
        <v>4</v>
      </c>
      <c r="U129" s="49">
        <f>T129+T131</f>
        <v>16</v>
      </c>
      <c r="V129" s="93"/>
      <c r="W129" s="3" t="s">
        <v>87</v>
      </c>
    </row>
    <row r="130" spans="3:22" ht="13.5">
      <c r="C130" s="92"/>
      <c r="D130" s="119"/>
      <c r="E130" s="119"/>
      <c r="F130" s="119"/>
      <c r="G130" s="119"/>
      <c r="H130" s="119"/>
      <c r="I130" s="119"/>
      <c r="J130" s="119"/>
      <c r="K130" s="119"/>
      <c r="L130" s="119"/>
      <c r="M130" s="46">
        <v>8</v>
      </c>
      <c r="N130" s="46">
        <v>8</v>
      </c>
      <c r="O130" s="46">
        <v>8</v>
      </c>
      <c r="P130" s="46">
        <v>8</v>
      </c>
      <c r="Q130" s="119"/>
      <c r="R130" s="119"/>
      <c r="S130" s="52"/>
      <c r="T130" s="123">
        <f>SUM(D130:R130)</f>
        <v>32</v>
      </c>
      <c r="U130" s="53"/>
      <c r="V130" s="93"/>
    </row>
    <row r="131" spans="3:22" ht="13.5">
      <c r="C131" s="92"/>
      <c r="D131" s="46" t="str">
        <f aca="true" t="shared" si="1" ref="D131:S131">IF(D132&gt;0,$AG$12,$AG$13)</f>
        <v>Я</v>
      </c>
      <c r="E131" s="46" t="str">
        <f t="shared" si="1"/>
        <v>Я</v>
      </c>
      <c r="F131" s="46" t="str">
        <f t="shared" si="1"/>
        <v>Я</v>
      </c>
      <c r="G131" s="46" t="str">
        <f t="shared" si="1"/>
        <v>Я</v>
      </c>
      <c r="H131" s="46" t="str">
        <f t="shared" si="1"/>
        <v>Я</v>
      </c>
      <c r="I131" s="119" t="str">
        <f t="shared" si="1"/>
        <v>В</v>
      </c>
      <c r="J131" s="119" t="str">
        <f t="shared" si="1"/>
        <v>В</v>
      </c>
      <c r="K131" s="46" t="str">
        <f t="shared" si="1"/>
        <v>Я</v>
      </c>
      <c r="L131" s="46" t="str">
        <f t="shared" si="1"/>
        <v>Я</v>
      </c>
      <c r="M131" s="46" t="str">
        <f t="shared" si="1"/>
        <v>Я</v>
      </c>
      <c r="N131" s="46" t="str">
        <f t="shared" si="1"/>
        <v>Я</v>
      </c>
      <c r="O131" s="46" t="str">
        <f t="shared" si="1"/>
        <v>Я</v>
      </c>
      <c r="P131" s="119" t="str">
        <f t="shared" si="1"/>
        <v>В</v>
      </c>
      <c r="Q131" s="119" t="str">
        <f t="shared" si="1"/>
        <v>В</v>
      </c>
      <c r="R131" s="46" t="str">
        <f t="shared" si="1"/>
        <v>Я</v>
      </c>
      <c r="S131" s="46" t="str">
        <f t="shared" si="1"/>
        <v>Я</v>
      </c>
      <c r="T131" s="49">
        <f>COUNTIF(D132:S132,"&gt;0")</f>
        <v>12</v>
      </c>
      <c r="U131" s="123">
        <f>T130+T132</f>
        <v>128</v>
      </c>
      <c r="V131" s="93"/>
    </row>
    <row r="132" spans="3:22" ht="14.25" thickBot="1">
      <c r="C132" s="92"/>
      <c r="D132" s="94">
        <v>8.25</v>
      </c>
      <c r="E132" s="94">
        <v>8.25</v>
      </c>
      <c r="F132" s="94">
        <v>8.25</v>
      </c>
      <c r="G132" s="94">
        <v>8.25</v>
      </c>
      <c r="H132" s="95">
        <v>7</v>
      </c>
      <c r="I132" s="120"/>
      <c r="J132" s="120"/>
      <c r="K132" s="94">
        <v>8.25</v>
      </c>
      <c r="L132" s="94">
        <v>8.25</v>
      </c>
      <c r="M132" s="94">
        <v>8.25</v>
      </c>
      <c r="N132" s="94">
        <v>8.25</v>
      </c>
      <c r="O132" s="95">
        <v>7</v>
      </c>
      <c r="P132" s="120"/>
      <c r="Q132" s="120"/>
      <c r="R132" s="96">
        <v>8</v>
      </c>
      <c r="S132" s="94">
        <v>8</v>
      </c>
      <c r="T132" s="124">
        <f>SUM(D132:S132)</f>
        <v>96</v>
      </c>
      <c r="U132" s="60"/>
      <c r="V132" s="93"/>
    </row>
    <row r="133" spans="3:23" ht="13.5">
      <c r="C133" s="97"/>
      <c r="D133" s="239" t="str">
        <f>IF(D134&gt;0,$AG$12,$AG$13)</f>
        <v>В</v>
      </c>
      <c r="E133" s="239" t="str">
        <f aca="true" t="shared" si="2" ref="E133:L133">IF(E134&gt;0,$AG$12,$AG$13)</f>
        <v>В</v>
      </c>
      <c r="F133" s="239" t="str">
        <f t="shared" si="2"/>
        <v>В</v>
      </c>
      <c r="G133" s="239" t="str">
        <f t="shared" si="2"/>
        <v>В</v>
      </c>
      <c r="H133" s="239" t="str">
        <f t="shared" si="2"/>
        <v>В</v>
      </c>
      <c r="I133" s="239" t="str">
        <f t="shared" si="2"/>
        <v>В</v>
      </c>
      <c r="J133" s="239" t="str">
        <f t="shared" si="2"/>
        <v>В</v>
      </c>
      <c r="K133" s="239" t="str">
        <f t="shared" si="2"/>
        <v>В</v>
      </c>
      <c r="L133" s="239" t="str">
        <f t="shared" si="2"/>
        <v>В</v>
      </c>
      <c r="M133" s="251" t="str">
        <f aca="true" t="shared" si="3" ref="M133:R133">IF(M134&gt;0,$AG$12,$AG$13)</f>
        <v>Я</v>
      </c>
      <c r="N133" s="251" t="str">
        <f t="shared" si="3"/>
        <v>Я</v>
      </c>
      <c r="O133" s="251" t="str">
        <f t="shared" si="3"/>
        <v>Я</v>
      </c>
      <c r="P133" s="251" t="str">
        <f t="shared" si="3"/>
        <v>Я</v>
      </c>
      <c r="Q133" s="239" t="str">
        <f t="shared" si="3"/>
        <v>В</v>
      </c>
      <c r="R133" s="239" t="str">
        <f t="shared" si="3"/>
        <v>В</v>
      </c>
      <c r="S133" s="47"/>
      <c r="T133" s="48">
        <f>COUNTIF(D134:R134,"&gt;0")</f>
        <v>4</v>
      </c>
      <c r="U133" s="48">
        <f>T133+T135</f>
        <v>16</v>
      </c>
      <c r="V133" s="98"/>
      <c r="W133" s="3" t="s">
        <v>88</v>
      </c>
    </row>
    <row r="134" spans="3:22" ht="13.5">
      <c r="C134" s="97"/>
      <c r="D134" s="167"/>
      <c r="E134" s="167"/>
      <c r="F134" s="167"/>
      <c r="G134" s="167"/>
      <c r="H134" s="167"/>
      <c r="I134" s="167"/>
      <c r="J134" s="167"/>
      <c r="K134" s="167"/>
      <c r="L134" s="167"/>
      <c r="M134" s="163">
        <v>4</v>
      </c>
      <c r="N134" s="163">
        <v>4</v>
      </c>
      <c r="O134" s="163">
        <v>4</v>
      </c>
      <c r="P134" s="163">
        <v>4</v>
      </c>
      <c r="Q134" s="167"/>
      <c r="R134" s="167"/>
      <c r="S134" s="168"/>
      <c r="T134" s="123">
        <f>SUM(D134:R134)</f>
        <v>16</v>
      </c>
      <c r="U134" s="53"/>
      <c r="V134" s="98"/>
    </row>
    <row r="135" spans="3:22" ht="13.5">
      <c r="C135" s="97"/>
      <c r="D135" s="46" t="str">
        <f aca="true" t="shared" si="4" ref="D135:S135">IF(D136&gt;0,$AG$12,$AG$13)</f>
        <v>Я</v>
      </c>
      <c r="E135" s="46" t="str">
        <f t="shared" si="4"/>
        <v>Я</v>
      </c>
      <c r="F135" s="46" t="str">
        <f t="shared" si="4"/>
        <v>Я</v>
      </c>
      <c r="G135" s="46" t="str">
        <f t="shared" si="4"/>
        <v>Я</v>
      </c>
      <c r="H135" s="46" t="str">
        <f t="shared" si="4"/>
        <v>Я</v>
      </c>
      <c r="I135" s="234" t="str">
        <f t="shared" si="4"/>
        <v>В</v>
      </c>
      <c r="J135" s="234" t="str">
        <f t="shared" si="4"/>
        <v>В</v>
      </c>
      <c r="K135" s="46" t="str">
        <f t="shared" si="4"/>
        <v>Я</v>
      </c>
      <c r="L135" s="46" t="str">
        <f t="shared" si="4"/>
        <v>Я</v>
      </c>
      <c r="M135" s="46" t="str">
        <f t="shared" si="4"/>
        <v>Я</v>
      </c>
      <c r="N135" s="46" t="str">
        <f t="shared" si="4"/>
        <v>Я</v>
      </c>
      <c r="O135" s="46" t="str">
        <f t="shared" si="4"/>
        <v>Я</v>
      </c>
      <c r="P135" s="234" t="str">
        <f t="shared" si="4"/>
        <v>В</v>
      </c>
      <c r="Q135" s="234" t="str">
        <f t="shared" si="4"/>
        <v>В</v>
      </c>
      <c r="R135" s="46" t="str">
        <f t="shared" si="4"/>
        <v>Я</v>
      </c>
      <c r="S135" s="46" t="str">
        <f t="shared" si="4"/>
        <v>Я</v>
      </c>
      <c r="T135" s="49">
        <f>COUNTIF(D136:S136,"&gt;0")</f>
        <v>12</v>
      </c>
      <c r="U135" s="123">
        <f>T134+T136</f>
        <v>64</v>
      </c>
      <c r="V135" s="98"/>
    </row>
    <row r="136" spans="3:22" ht="14.25" thickBot="1">
      <c r="C136" s="97"/>
      <c r="D136" s="169">
        <v>4</v>
      </c>
      <c r="E136" s="169">
        <v>4</v>
      </c>
      <c r="F136" s="169">
        <v>4</v>
      </c>
      <c r="G136" s="169">
        <v>4</v>
      </c>
      <c r="H136" s="169">
        <v>4</v>
      </c>
      <c r="I136" s="170"/>
      <c r="J136" s="170"/>
      <c r="K136" s="169">
        <v>4</v>
      </c>
      <c r="L136" s="169">
        <v>4</v>
      </c>
      <c r="M136" s="169">
        <v>4</v>
      </c>
      <c r="N136" s="169">
        <v>4</v>
      </c>
      <c r="O136" s="169">
        <v>4</v>
      </c>
      <c r="P136" s="170"/>
      <c r="Q136" s="170"/>
      <c r="R136" s="171">
        <v>4</v>
      </c>
      <c r="S136" s="169">
        <v>4</v>
      </c>
      <c r="T136" s="124">
        <f>SUM(D136:S136)</f>
        <v>48</v>
      </c>
      <c r="U136" s="60"/>
      <c r="V136" s="98"/>
    </row>
    <row r="137" spans="3:23" ht="13.5">
      <c r="C137" s="99"/>
      <c r="D137" s="239" t="str">
        <f aca="true" t="shared" si="5" ref="D137:R137">IF(D138&gt;0,$AG$12,$AG$13)</f>
        <v>В</v>
      </c>
      <c r="E137" s="239" t="str">
        <f t="shared" si="5"/>
        <v>В</v>
      </c>
      <c r="F137" s="239" t="str">
        <f t="shared" si="5"/>
        <v>В</v>
      </c>
      <c r="G137" s="239" t="str">
        <f t="shared" si="5"/>
        <v>В</v>
      </c>
      <c r="H137" s="239" t="str">
        <f t="shared" si="5"/>
        <v>В</v>
      </c>
      <c r="I137" s="239" t="str">
        <f t="shared" si="5"/>
        <v>В</v>
      </c>
      <c r="J137" s="239" t="str">
        <f t="shared" si="5"/>
        <v>В</v>
      </c>
      <c r="K137" s="239" t="str">
        <f t="shared" si="5"/>
        <v>В</v>
      </c>
      <c r="L137" s="239" t="str">
        <f t="shared" si="5"/>
        <v>В</v>
      </c>
      <c r="M137" s="251" t="str">
        <f t="shared" si="5"/>
        <v>Я</v>
      </c>
      <c r="N137" s="251" t="str">
        <f t="shared" si="5"/>
        <v>Я</v>
      </c>
      <c r="O137" s="251" t="str">
        <f t="shared" si="5"/>
        <v>Я</v>
      </c>
      <c r="P137" s="251" t="str">
        <f t="shared" si="5"/>
        <v>Я</v>
      </c>
      <c r="Q137" s="239" t="str">
        <f t="shared" si="5"/>
        <v>В</v>
      </c>
      <c r="R137" s="239" t="str">
        <f t="shared" si="5"/>
        <v>В</v>
      </c>
      <c r="S137" s="47"/>
      <c r="T137" s="48">
        <f>COUNTIF(D138:R138,"&gt;0")</f>
        <v>4</v>
      </c>
      <c r="U137" s="49">
        <f>T137+T139</f>
        <v>16</v>
      </c>
      <c r="V137" s="100"/>
      <c r="W137" s="3" t="s">
        <v>89</v>
      </c>
    </row>
    <row r="138" spans="3:22" ht="13.5">
      <c r="C138" s="99"/>
      <c r="D138" s="172"/>
      <c r="E138" s="172"/>
      <c r="F138" s="172"/>
      <c r="G138" s="172"/>
      <c r="H138" s="172"/>
      <c r="I138" s="172"/>
      <c r="J138" s="172"/>
      <c r="K138" s="172"/>
      <c r="L138" s="172"/>
      <c r="M138" s="173">
        <v>1.6</v>
      </c>
      <c r="N138" s="173">
        <v>1.6</v>
      </c>
      <c r="O138" s="173">
        <v>1.6</v>
      </c>
      <c r="P138" s="173">
        <v>1.6</v>
      </c>
      <c r="Q138" s="172"/>
      <c r="R138" s="172"/>
      <c r="S138" s="174"/>
      <c r="T138" s="123">
        <f>SUM(D138:R138)</f>
        <v>6.4</v>
      </c>
      <c r="U138" s="53"/>
      <c r="V138" s="100"/>
    </row>
    <row r="139" spans="3:22" ht="13.5">
      <c r="C139" s="99"/>
      <c r="D139" s="46" t="str">
        <f aca="true" t="shared" si="6" ref="D139:S139">IF(D140&gt;0,$AG$12,$AG$13)</f>
        <v>Я</v>
      </c>
      <c r="E139" s="46" t="str">
        <f t="shared" si="6"/>
        <v>Я</v>
      </c>
      <c r="F139" s="46" t="str">
        <f t="shared" si="6"/>
        <v>Я</v>
      </c>
      <c r="G139" s="46" t="str">
        <f t="shared" si="6"/>
        <v>Я</v>
      </c>
      <c r="H139" s="46" t="str">
        <f t="shared" si="6"/>
        <v>Я</v>
      </c>
      <c r="I139" s="234" t="str">
        <f t="shared" si="6"/>
        <v>В</v>
      </c>
      <c r="J139" s="234" t="str">
        <f t="shared" si="6"/>
        <v>В</v>
      </c>
      <c r="K139" s="46" t="str">
        <f t="shared" si="6"/>
        <v>Я</v>
      </c>
      <c r="L139" s="46" t="str">
        <f t="shared" si="6"/>
        <v>Я</v>
      </c>
      <c r="M139" s="46" t="str">
        <f t="shared" si="6"/>
        <v>Я</v>
      </c>
      <c r="N139" s="46" t="str">
        <f t="shared" si="6"/>
        <v>Я</v>
      </c>
      <c r="O139" s="46" t="str">
        <f t="shared" si="6"/>
        <v>Я</v>
      </c>
      <c r="P139" s="234" t="str">
        <f t="shared" si="6"/>
        <v>В</v>
      </c>
      <c r="Q139" s="234" t="str">
        <f t="shared" si="6"/>
        <v>В</v>
      </c>
      <c r="R139" s="46" t="str">
        <f t="shared" si="6"/>
        <v>Я</v>
      </c>
      <c r="S139" s="46" t="str">
        <f t="shared" si="6"/>
        <v>Я</v>
      </c>
      <c r="T139" s="49">
        <f>COUNTIF(D140:S140,"&gt;0")</f>
        <v>12</v>
      </c>
      <c r="U139" s="123">
        <f>T138+T140</f>
        <v>25.6</v>
      </c>
      <c r="V139" s="100"/>
    </row>
    <row r="140" spans="3:22" ht="14.25" thickBot="1">
      <c r="C140" s="99"/>
      <c r="D140" s="175">
        <v>1.6</v>
      </c>
      <c r="E140" s="175">
        <v>1.6</v>
      </c>
      <c r="F140" s="175">
        <v>1.6</v>
      </c>
      <c r="G140" s="175">
        <v>1.6</v>
      </c>
      <c r="H140" s="175">
        <v>1.6</v>
      </c>
      <c r="I140" s="176"/>
      <c r="J140" s="176"/>
      <c r="K140" s="175">
        <v>1.6</v>
      </c>
      <c r="L140" s="175">
        <v>1.6</v>
      </c>
      <c r="M140" s="175">
        <v>1.6</v>
      </c>
      <c r="N140" s="175">
        <v>1.6</v>
      </c>
      <c r="O140" s="175">
        <v>1.6</v>
      </c>
      <c r="P140" s="176"/>
      <c r="Q140" s="176"/>
      <c r="R140" s="177">
        <v>1.6</v>
      </c>
      <c r="S140" s="177">
        <v>1.6</v>
      </c>
      <c r="T140" s="124">
        <f>SUM(D140:S140)</f>
        <v>19.2</v>
      </c>
      <c r="U140" s="60"/>
      <c r="V140" s="100"/>
    </row>
    <row r="141" spans="4:19" ht="12.75">
      <c r="D141" s="9"/>
      <c r="E141" s="9"/>
      <c r="F141" s="9"/>
      <c r="G141" s="9"/>
      <c r="H141" s="9"/>
      <c r="I141" s="9"/>
      <c r="J141" s="9"/>
      <c r="K141" s="9"/>
      <c r="L141" s="9"/>
      <c r="M141" s="9"/>
      <c r="N141" s="9"/>
      <c r="O141" s="9"/>
      <c r="P141" s="9"/>
      <c r="Q141" s="9"/>
      <c r="R141" s="9"/>
      <c r="S141" s="75"/>
    </row>
    <row r="142" spans="4:19" ht="12.75">
      <c r="D142" s="9"/>
      <c r="E142" s="9"/>
      <c r="F142" s="9"/>
      <c r="G142" s="9"/>
      <c r="H142" s="9"/>
      <c r="I142" s="9"/>
      <c r="J142" s="9"/>
      <c r="K142" s="9"/>
      <c r="L142" s="9"/>
      <c r="M142" s="9"/>
      <c r="N142" s="9"/>
      <c r="O142" s="9"/>
      <c r="P142" s="9"/>
      <c r="Q142" s="9"/>
      <c r="R142" s="9"/>
      <c r="S142" s="75"/>
    </row>
    <row r="143" spans="4:19" ht="12.75">
      <c r="D143" s="9"/>
      <c r="E143" s="9"/>
      <c r="F143" s="9"/>
      <c r="G143" s="9"/>
      <c r="H143" s="9"/>
      <c r="I143" s="9"/>
      <c r="J143" s="9"/>
      <c r="K143" s="9"/>
      <c r="L143" s="9"/>
      <c r="M143" s="9"/>
      <c r="N143" s="9"/>
      <c r="O143" s="9"/>
      <c r="P143" s="9"/>
      <c r="Q143" s="9"/>
      <c r="R143" s="9"/>
      <c r="S143" s="82"/>
    </row>
    <row r="144" spans="4:19" ht="12.75">
      <c r="D144" s="9"/>
      <c r="E144" s="9"/>
      <c r="F144" s="9"/>
      <c r="G144" s="9"/>
      <c r="H144" s="9"/>
      <c r="I144" s="9"/>
      <c r="J144" s="9"/>
      <c r="K144" s="9"/>
      <c r="L144" s="9"/>
      <c r="M144" s="9"/>
      <c r="N144" s="9"/>
      <c r="O144" s="9"/>
      <c r="P144" s="9"/>
      <c r="Q144" s="9"/>
      <c r="R144" s="9"/>
      <c r="S144" s="82"/>
    </row>
    <row r="145" spans="4:19" ht="12.75">
      <c r="D145" s="9"/>
      <c r="E145" s="9"/>
      <c r="F145" s="9"/>
      <c r="G145" s="9"/>
      <c r="H145" s="9"/>
      <c r="I145" s="9"/>
      <c r="J145" s="9"/>
      <c r="K145" s="9"/>
      <c r="L145" s="9"/>
      <c r="M145" s="9"/>
      <c r="N145" s="9"/>
      <c r="O145" s="9"/>
      <c r="P145" s="9"/>
      <c r="Q145" s="9"/>
      <c r="R145" s="9"/>
      <c r="S145" s="75"/>
    </row>
    <row r="146" spans="4:19" ht="12.75">
      <c r="D146" s="9"/>
      <c r="E146" s="9"/>
      <c r="F146" s="9"/>
      <c r="G146" s="9"/>
      <c r="H146" s="9"/>
      <c r="I146" s="9"/>
      <c r="J146" s="9"/>
      <c r="K146" s="9"/>
      <c r="L146" s="9"/>
      <c r="M146" s="9"/>
      <c r="N146" s="9"/>
      <c r="O146" s="9"/>
      <c r="P146" s="9"/>
      <c r="Q146" s="9"/>
      <c r="R146" s="9"/>
      <c r="S146" s="75"/>
    </row>
    <row r="147" spans="4:19" ht="12.75">
      <c r="D147" s="9"/>
      <c r="E147" s="9"/>
      <c r="F147" s="9"/>
      <c r="G147" s="9"/>
      <c r="H147" s="9"/>
      <c r="I147" s="9"/>
      <c r="J147" s="9"/>
      <c r="K147" s="9"/>
      <c r="L147" s="9"/>
      <c r="M147" s="9"/>
      <c r="N147" s="9"/>
      <c r="O147" s="9"/>
      <c r="P147" s="9"/>
      <c r="Q147" s="9"/>
      <c r="R147" s="9"/>
      <c r="S147" s="82"/>
    </row>
    <row r="148" spans="4:19" ht="12.75">
      <c r="D148" s="9"/>
      <c r="E148" s="9"/>
      <c r="F148" s="9"/>
      <c r="G148" s="9"/>
      <c r="H148" s="9"/>
      <c r="I148" s="9"/>
      <c r="J148" s="9"/>
      <c r="K148" s="9"/>
      <c r="L148" s="9"/>
      <c r="M148" s="9"/>
      <c r="N148" s="9"/>
      <c r="O148" s="9"/>
      <c r="P148" s="9"/>
      <c r="Q148" s="9"/>
      <c r="R148" s="9"/>
      <c r="S148" s="82"/>
    </row>
    <row r="149" spans="4:19" ht="12.75">
      <c r="D149" s="9"/>
      <c r="E149" s="9"/>
      <c r="F149" s="9"/>
      <c r="G149" s="9"/>
      <c r="H149" s="9"/>
      <c r="I149" s="9"/>
      <c r="J149" s="9"/>
      <c r="K149" s="9"/>
      <c r="L149" s="9"/>
      <c r="M149" s="9"/>
      <c r="N149" s="9"/>
      <c r="O149" s="9"/>
      <c r="P149" s="9"/>
      <c r="Q149" s="9"/>
      <c r="R149" s="9"/>
      <c r="S149" s="75"/>
    </row>
    <row r="150" spans="4:19" ht="12.75">
      <c r="D150" s="9"/>
      <c r="E150" s="9"/>
      <c r="F150" s="9"/>
      <c r="G150" s="9"/>
      <c r="H150" s="9"/>
      <c r="I150" s="9"/>
      <c r="J150" s="9"/>
      <c r="K150" s="9"/>
      <c r="L150" s="9"/>
      <c r="M150" s="9"/>
      <c r="N150" s="9"/>
      <c r="O150" s="9"/>
      <c r="P150" s="9"/>
      <c r="Q150" s="9"/>
      <c r="R150" s="9"/>
      <c r="S150" s="75"/>
    </row>
    <row r="151" spans="4:19" ht="12.75">
      <c r="D151" s="9"/>
      <c r="E151" s="9"/>
      <c r="F151" s="9"/>
      <c r="G151" s="9"/>
      <c r="H151" s="9"/>
      <c r="I151" s="9"/>
      <c r="J151" s="9"/>
      <c r="K151" s="9"/>
      <c r="L151" s="9"/>
      <c r="M151" s="9"/>
      <c r="N151" s="9"/>
      <c r="O151" s="9"/>
      <c r="P151" s="9"/>
      <c r="Q151" s="9"/>
      <c r="R151" s="9"/>
      <c r="S151" s="82"/>
    </row>
    <row r="152" spans="4:19" ht="12.75">
      <c r="D152" s="9"/>
      <c r="E152" s="9"/>
      <c r="F152" s="9"/>
      <c r="G152" s="9"/>
      <c r="H152" s="9"/>
      <c r="I152" s="9"/>
      <c r="J152" s="9"/>
      <c r="K152" s="9"/>
      <c r="L152" s="9"/>
      <c r="M152" s="9"/>
      <c r="N152" s="9"/>
      <c r="O152" s="9"/>
      <c r="P152" s="9"/>
      <c r="Q152" s="9"/>
      <c r="R152" s="9"/>
      <c r="S152" s="82"/>
    </row>
    <row r="153" spans="4:19" ht="12.75">
      <c r="D153" s="9"/>
      <c r="E153" s="9"/>
      <c r="F153" s="9"/>
      <c r="G153" s="9"/>
      <c r="H153" s="9"/>
      <c r="I153" s="9"/>
      <c r="J153" s="9"/>
      <c r="K153" s="9"/>
      <c r="L153" s="9"/>
      <c r="M153" s="9"/>
      <c r="N153" s="9"/>
      <c r="O153" s="9"/>
      <c r="P153" s="9"/>
      <c r="Q153" s="9"/>
      <c r="R153" s="9"/>
      <c r="S153" s="75"/>
    </row>
    <row r="154" spans="4:19" ht="12.75">
      <c r="D154" s="9"/>
      <c r="E154" s="9"/>
      <c r="F154" s="9"/>
      <c r="G154" s="9"/>
      <c r="H154" s="9"/>
      <c r="I154" s="9"/>
      <c r="J154" s="9"/>
      <c r="K154" s="9"/>
      <c r="L154" s="9"/>
      <c r="M154" s="9"/>
      <c r="N154" s="9"/>
      <c r="O154" s="9"/>
      <c r="P154" s="9"/>
      <c r="Q154" s="9"/>
      <c r="R154" s="9"/>
      <c r="S154" s="75"/>
    </row>
    <row r="155" spans="4:19" ht="12.75">
      <c r="D155" s="9"/>
      <c r="E155" s="9"/>
      <c r="F155" s="9"/>
      <c r="G155" s="9"/>
      <c r="H155" s="9"/>
      <c r="I155" s="9"/>
      <c r="J155" s="9"/>
      <c r="K155" s="9"/>
      <c r="L155" s="9"/>
      <c r="M155" s="9"/>
      <c r="N155" s="9"/>
      <c r="O155" s="9"/>
      <c r="P155" s="9"/>
      <c r="Q155" s="9"/>
      <c r="R155" s="9"/>
      <c r="S155" s="82"/>
    </row>
    <row r="156" spans="4:19" ht="12.75">
      <c r="D156" s="9"/>
      <c r="E156" s="9"/>
      <c r="F156" s="9"/>
      <c r="G156" s="9"/>
      <c r="H156" s="9"/>
      <c r="I156" s="9"/>
      <c r="J156" s="9"/>
      <c r="K156" s="9"/>
      <c r="L156" s="9"/>
      <c r="M156" s="9"/>
      <c r="N156" s="9"/>
      <c r="O156" s="9"/>
      <c r="P156" s="9"/>
      <c r="Q156" s="9"/>
      <c r="R156" s="9"/>
      <c r="S156" s="82"/>
    </row>
    <row r="157" ht="12.75">
      <c r="S157" s="75"/>
    </row>
    <row r="158" ht="12.75">
      <c r="S158" s="75"/>
    </row>
    <row r="159" spans="1:31" ht="17.25" customHeight="1">
      <c r="A159" s="101"/>
      <c r="B159" s="102"/>
      <c r="C159" s="103"/>
      <c r="D159" s="104"/>
      <c r="E159" s="104"/>
      <c r="F159" s="104"/>
      <c r="G159" s="104"/>
      <c r="H159" s="104"/>
      <c r="I159" s="104"/>
      <c r="J159" s="104"/>
      <c r="K159" s="104"/>
      <c r="L159" s="104"/>
      <c r="M159" s="104"/>
      <c r="N159" s="104"/>
      <c r="O159" s="104"/>
      <c r="P159" s="104"/>
      <c r="Q159" s="104"/>
      <c r="R159" s="104"/>
      <c r="S159" s="104"/>
      <c r="T159" s="75"/>
      <c r="U159" s="75"/>
      <c r="V159" s="105"/>
      <c r="W159" s="105"/>
      <c r="X159" s="105"/>
      <c r="Y159" s="105"/>
      <c r="Z159" s="105"/>
      <c r="AA159" s="105"/>
      <c r="AB159" s="102"/>
      <c r="AC159" s="102"/>
      <c r="AD159" s="102"/>
      <c r="AE159" s="102"/>
    </row>
    <row r="160" spans="1:31" ht="12.75" customHeight="1">
      <c r="A160" s="101"/>
      <c r="B160" s="102"/>
      <c r="C160" s="103"/>
      <c r="D160" s="106"/>
      <c r="E160" s="106"/>
      <c r="F160" s="106"/>
      <c r="G160" s="106"/>
      <c r="H160" s="106"/>
      <c r="I160" s="106"/>
      <c r="J160" s="106"/>
      <c r="K160" s="106"/>
      <c r="L160" s="106"/>
      <c r="M160" s="106"/>
      <c r="N160" s="106"/>
      <c r="O160" s="106"/>
      <c r="P160" s="106"/>
      <c r="Q160" s="106"/>
      <c r="R160" s="106"/>
      <c r="S160" s="75"/>
      <c r="T160" s="107"/>
      <c r="U160" s="75"/>
      <c r="V160" s="108"/>
      <c r="W160" s="108"/>
      <c r="X160" s="108"/>
      <c r="Y160" s="108"/>
      <c r="Z160" s="108"/>
      <c r="AA160" s="108"/>
      <c r="AB160" s="75"/>
      <c r="AC160" s="107"/>
      <c r="AD160" s="75"/>
      <c r="AE160" s="107"/>
    </row>
    <row r="161" spans="1:31" ht="12.75">
      <c r="A161" s="101"/>
      <c r="B161" s="102"/>
      <c r="C161" s="103"/>
      <c r="D161" s="106"/>
      <c r="E161" s="106"/>
      <c r="F161" s="106"/>
      <c r="G161" s="106"/>
      <c r="H161" s="106"/>
      <c r="I161" s="106"/>
      <c r="J161" s="106"/>
      <c r="K161" s="106"/>
      <c r="L161" s="106"/>
      <c r="M161" s="106"/>
      <c r="N161" s="106"/>
      <c r="O161" s="106"/>
      <c r="P161" s="106"/>
      <c r="Q161" s="106"/>
      <c r="R161" s="106"/>
      <c r="S161" s="75"/>
      <c r="T161" s="107"/>
      <c r="U161" s="75"/>
      <c r="V161" s="109"/>
      <c r="W161" s="109"/>
      <c r="X161" s="109"/>
      <c r="Y161" s="109"/>
      <c r="Z161" s="109"/>
      <c r="AA161" s="109"/>
      <c r="AB161" s="109"/>
      <c r="AC161" s="107"/>
      <c r="AD161" s="75"/>
      <c r="AE161" s="107"/>
    </row>
    <row r="162" spans="1:31" ht="12.75">
      <c r="A162" s="101"/>
      <c r="B162" s="102"/>
      <c r="C162" s="103"/>
      <c r="D162" s="106"/>
      <c r="E162" s="106"/>
      <c r="F162" s="106"/>
      <c r="G162" s="106"/>
      <c r="H162" s="106"/>
      <c r="I162" s="106"/>
      <c r="J162" s="106"/>
      <c r="K162" s="106"/>
      <c r="L162" s="106"/>
      <c r="M162" s="106"/>
      <c r="N162" s="106"/>
      <c r="O162" s="106"/>
      <c r="P162" s="106"/>
      <c r="Q162" s="106"/>
      <c r="R162" s="106"/>
      <c r="S162" s="75"/>
      <c r="T162" s="107"/>
      <c r="U162" s="75"/>
      <c r="V162" s="110"/>
      <c r="W162" s="110"/>
      <c r="X162" s="110"/>
      <c r="Y162" s="110"/>
      <c r="Z162" s="110"/>
      <c r="AA162" s="110"/>
      <c r="AB162" s="109"/>
      <c r="AC162" s="107"/>
      <c r="AD162" s="75"/>
      <c r="AE162" s="107"/>
    </row>
    <row r="163" spans="1:31" ht="12.75">
      <c r="A163" s="101"/>
      <c r="B163" s="102"/>
      <c r="C163" s="103"/>
      <c r="D163" s="106"/>
      <c r="E163" s="106"/>
      <c r="F163" s="106"/>
      <c r="G163" s="106"/>
      <c r="H163" s="106"/>
      <c r="I163" s="106"/>
      <c r="J163" s="106"/>
      <c r="K163" s="106"/>
      <c r="L163" s="106"/>
      <c r="M163" s="106"/>
      <c r="N163" s="106"/>
      <c r="O163" s="106"/>
      <c r="P163" s="106"/>
      <c r="Q163" s="106"/>
      <c r="R163" s="106"/>
      <c r="S163" s="75"/>
      <c r="T163" s="107"/>
      <c r="U163" s="75"/>
      <c r="V163" s="109"/>
      <c r="W163" s="109"/>
      <c r="X163" s="109"/>
      <c r="Y163" s="109"/>
      <c r="Z163" s="109"/>
      <c r="AA163" s="109"/>
      <c r="AB163" s="31"/>
      <c r="AC163" s="107"/>
      <c r="AD163" s="75"/>
      <c r="AE163" s="107"/>
    </row>
    <row r="164" spans="1:31" ht="12.75" customHeight="1">
      <c r="A164" s="101"/>
      <c r="B164" s="102"/>
      <c r="C164" s="103"/>
      <c r="D164" s="111"/>
      <c r="E164" s="106"/>
      <c r="F164" s="111"/>
      <c r="G164" s="106"/>
      <c r="H164" s="106"/>
      <c r="I164" s="106"/>
      <c r="J164" s="106"/>
      <c r="K164" s="106"/>
      <c r="L164" s="106"/>
      <c r="M164" s="106"/>
      <c r="N164" s="106"/>
      <c r="O164" s="106"/>
      <c r="P164" s="106"/>
      <c r="Q164" s="106"/>
      <c r="R164" s="106"/>
      <c r="S164" s="106"/>
      <c r="T164" s="75"/>
      <c r="U164" s="75"/>
      <c r="V164" s="107"/>
      <c r="W164" s="102"/>
      <c r="X164" s="107"/>
      <c r="Y164" s="107"/>
      <c r="Z164" s="102"/>
      <c r="AA164" s="107"/>
      <c r="AB164" s="109"/>
      <c r="AC164" s="107"/>
      <c r="AD164" s="75"/>
      <c r="AE164" s="107"/>
    </row>
    <row r="165" spans="1:31" ht="12.75">
      <c r="A165" s="101"/>
      <c r="B165" s="102"/>
      <c r="C165" s="103"/>
      <c r="D165" s="111"/>
      <c r="E165" s="106"/>
      <c r="F165" s="111"/>
      <c r="G165" s="106"/>
      <c r="H165" s="82"/>
      <c r="I165" s="112"/>
      <c r="J165" s="112"/>
      <c r="K165" s="112"/>
      <c r="L165" s="112"/>
      <c r="M165" s="112"/>
      <c r="N165" s="112"/>
      <c r="O165" s="112"/>
      <c r="P165" s="112"/>
      <c r="Q165" s="112"/>
      <c r="R165" s="112"/>
      <c r="S165" s="106"/>
      <c r="T165" s="75"/>
      <c r="U165" s="75"/>
      <c r="V165" s="107"/>
      <c r="W165" s="102"/>
      <c r="X165" s="107"/>
      <c r="Y165" s="107"/>
      <c r="Z165" s="102"/>
      <c r="AA165" s="107"/>
      <c r="AB165" s="109"/>
      <c r="AC165" s="107"/>
      <c r="AD165" s="75"/>
      <c r="AE165" s="107"/>
    </row>
    <row r="166" spans="1:31" ht="12.75">
      <c r="A166" s="113"/>
      <c r="B166" s="114"/>
      <c r="C166" s="113"/>
      <c r="D166" s="115"/>
      <c r="E166" s="115"/>
      <c r="F166" s="115"/>
      <c r="G166" s="115"/>
      <c r="H166" s="115"/>
      <c r="I166" s="115"/>
      <c r="J166" s="115"/>
      <c r="K166" s="115"/>
      <c r="L166" s="115"/>
      <c r="M166" s="115"/>
      <c r="N166" s="115"/>
      <c r="O166" s="115"/>
      <c r="P166" s="115"/>
      <c r="Q166" s="115"/>
      <c r="R166" s="115"/>
      <c r="S166" s="115"/>
      <c r="T166" s="106"/>
      <c r="U166" s="106"/>
      <c r="V166" s="106"/>
      <c r="W166" s="106"/>
      <c r="X166" s="106"/>
      <c r="Y166" s="106"/>
      <c r="Z166" s="106"/>
      <c r="AA166" s="106"/>
      <c r="AB166" s="106"/>
      <c r="AC166" s="106"/>
      <c r="AD166" s="106"/>
      <c r="AE166" s="106"/>
    </row>
    <row r="167" spans="4:19" ht="12.75">
      <c r="D167" s="9"/>
      <c r="E167" s="9"/>
      <c r="F167" s="9"/>
      <c r="G167" s="9"/>
      <c r="H167" s="9"/>
      <c r="I167" s="9"/>
      <c r="J167" s="9"/>
      <c r="K167" s="9"/>
      <c r="L167" s="9"/>
      <c r="M167" s="9"/>
      <c r="N167" s="9"/>
      <c r="O167" s="9"/>
      <c r="P167" s="9"/>
      <c r="Q167" s="9"/>
      <c r="R167" s="9"/>
      <c r="S167" s="75"/>
    </row>
    <row r="168" spans="4:19" ht="12.75">
      <c r="D168" s="9"/>
      <c r="E168" s="9"/>
      <c r="F168" s="9"/>
      <c r="G168" s="9"/>
      <c r="H168" s="9"/>
      <c r="I168" s="9"/>
      <c r="J168" s="9"/>
      <c r="K168" s="9"/>
      <c r="L168" s="9"/>
      <c r="M168" s="9"/>
      <c r="N168" s="9"/>
      <c r="O168" s="9"/>
      <c r="P168" s="9"/>
      <c r="Q168" s="9"/>
      <c r="R168" s="9"/>
      <c r="S168" s="75"/>
    </row>
    <row r="169" spans="4:19" ht="12.75">
      <c r="D169" s="9"/>
      <c r="E169" s="9"/>
      <c r="F169" s="9"/>
      <c r="G169" s="9"/>
      <c r="H169" s="9"/>
      <c r="I169" s="9"/>
      <c r="J169" s="9"/>
      <c r="K169" s="9"/>
      <c r="L169" s="9"/>
      <c r="M169" s="9"/>
      <c r="N169" s="9"/>
      <c r="O169" s="9"/>
      <c r="P169" s="9"/>
      <c r="Q169" s="9"/>
      <c r="R169" s="9"/>
      <c r="S169" s="82"/>
    </row>
    <row r="170" spans="4:19" ht="12.75">
      <c r="D170" s="9"/>
      <c r="E170" s="9"/>
      <c r="F170" s="9"/>
      <c r="G170" s="9"/>
      <c r="H170" s="9"/>
      <c r="I170" s="9"/>
      <c r="J170" s="9"/>
      <c r="K170" s="9"/>
      <c r="L170" s="9"/>
      <c r="M170" s="9"/>
      <c r="N170" s="9"/>
      <c r="O170" s="9"/>
      <c r="P170" s="9"/>
      <c r="Q170" s="9"/>
      <c r="R170" s="9"/>
      <c r="S170" s="82"/>
    </row>
    <row r="171" spans="4:19" ht="12.75">
      <c r="D171" s="9"/>
      <c r="E171" s="9"/>
      <c r="F171" s="9"/>
      <c r="G171" s="9"/>
      <c r="H171" s="9"/>
      <c r="I171" s="9"/>
      <c r="J171" s="9"/>
      <c r="K171" s="9"/>
      <c r="L171" s="9"/>
      <c r="M171" s="9"/>
      <c r="N171" s="9"/>
      <c r="O171" s="9"/>
      <c r="P171" s="9"/>
      <c r="Q171" s="9"/>
      <c r="R171" s="9"/>
      <c r="S171" s="75"/>
    </row>
    <row r="172" spans="4:19" ht="12.75">
      <c r="D172" s="9"/>
      <c r="E172" s="9"/>
      <c r="F172" s="9"/>
      <c r="G172" s="9"/>
      <c r="H172" s="9"/>
      <c r="I172" s="9"/>
      <c r="J172" s="9"/>
      <c r="K172" s="9"/>
      <c r="L172" s="9"/>
      <c r="M172" s="9"/>
      <c r="N172" s="9"/>
      <c r="O172" s="9"/>
      <c r="P172" s="9"/>
      <c r="Q172" s="9"/>
      <c r="R172" s="9"/>
      <c r="S172" s="75"/>
    </row>
    <row r="173" spans="4:19" ht="12.75">
      <c r="D173" s="9"/>
      <c r="E173" s="9"/>
      <c r="F173" s="9"/>
      <c r="G173" s="9"/>
      <c r="H173" s="9"/>
      <c r="I173" s="9"/>
      <c r="J173" s="9"/>
      <c r="K173" s="9"/>
      <c r="L173" s="9"/>
      <c r="M173" s="9"/>
      <c r="N173" s="9"/>
      <c r="O173" s="9"/>
      <c r="P173" s="9"/>
      <c r="Q173" s="9"/>
      <c r="R173" s="9"/>
      <c r="S173" s="82"/>
    </row>
    <row r="174" spans="4:19" ht="12.75">
      <c r="D174" s="9"/>
      <c r="E174" s="9"/>
      <c r="F174" s="9"/>
      <c r="G174" s="9"/>
      <c r="H174" s="9"/>
      <c r="I174" s="9"/>
      <c r="J174" s="9"/>
      <c r="K174" s="9"/>
      <c r="L174" s="9"/>
      <c r="M174" s="9"/>
      <c r="N174" s="9"/>
      <c r="O174" s="9"/>
      <c r="P174" s="9"/>
      <c r="Q174" s="9"/>
      <c r="R174" s="9"/>
      <c r="S174" s="82"/>
    </row>
    <row r="175" spans="4:19" ht="12.75">
      <c r="D175" s="9"/>
      <c r="E175" s="9"/>
      <c r="F175" s="9"/>
      <c r="G175" s="9"/>
      <c r="H175" s="9"/>
      <c r="I175" s="9"/>
      <c r="J175" s="9"/>
      <c r="K175" s="9"/>
      <c r="L175" s="9"/>
      <c r="M175" s="9"/>
      <c r="N175" s="9"/>
      <c r="O175" s="9"/>
      <c r="P175" s="9"/>
      <c r="Q175" s="9"/>
      <c r="R175" s="9"/>
      <c r="S175" s="75"/>
    </row>
    <row r="176" spans="4:19" ht="12.75">
      <c r="D176" s="9"/>
      <c r="E176" s="9"/>
      <c r="F176" s="9"/>
      <c r="G176" s="9"/>
      <c r="H176" s="9"/>
      <c r="I176" s="9"/>
      <c r="J176" s="9"/>
      <c r="K176" s="9"/>
      <c r="L176" s="9"/>
      <c r="M176" s="9"/>
      <c r="N176" s="9"/>
      <c r="O176" s="9"/>
      <c r="P176" s="9"/>
      <c r="Q176" s="9"/>
      <c r="R176" s="9"/>
      <c r="S176" s="75"/>
    </row>
    <row r="177" spans="4:19" ht="12.75">
      <c r="D177" s="9"/>
      <c r="E177" s="9"/>
      <c r="F177" s="9"/>
      <c r="G177" s="9"/>
      <c r="H177" s="9"/>
      <c r="I177" s="9"/>
      <c r="J177" s="9"/>
      <c r="K177" s="9"/>
      <c r="L177" s="9"/>
      <c r="M177" s="9"/>
      <c r="N177" s="9"/>
      <c r="O177" s="9"/>
      <c r="P177" s="9"/>
      <c r="Q177" s="9"/>
      <c r="R177" s="9"/>
      <c r="S177" s="82"/>
    </row>
    <row r="178" spans="4:19" ht="12.75">
      <c r="D178" s="9"/>
      <c r="E178" s="9"/>
      <c r="F178" s="9"/>
      <c r="G178" s="9"/>
      <c r="H178" s="9"/>
      <c r="I178" s="9"/>
      <c r="J178" s="9"/>
      <c r="K178" s="9"/>
      <c r="L178" s="9"/>
      <c r="M178" s="9"/>
      <c r="N178" s="9"/>
      <c r="O178" s="9"/>
      <c r="P178" s="9"/>
      <c r="Q178" s="9"/>
      <c r="R178" s="9"/>
      <c r="S178" s="82"/>
    </row>
    <row r="179" spans="4:19" ht="12.75">
      <c r="D179" s="9"/>
      <c r="E179" s="9"/>
      <c r="F179" s="9"/>
      <c r="G179" s="9"/>
      <c r="H179" s="9"/>
      <c r="I179" s="9"/>
      <c r="J179" s="9"/>
      <c r="K179" s="9"/>
      <c r="L179" s="9"/>
      <c r="M179" s="9"/>
      <c r="N179" s="9"/>
      <c r="O179" s="9"/>
      <c r="P179" s="9"/>
      <c r="Q179" s="9"/>
      <c r="R179" s="9"/>
      <c r="S179" s="75"/>
    </row>
    <row r="180" spans="4:19" ht="12.75">
      <c r="D180" s="9"/>
      <c r="E180" s="9"/>
      <c r="F180" s="9"/>
      <c r="G180" s="9"/>
      <c r="H180" s="9"/>
      <c r="I180" s="9"/>
      <c r="J180" s="9"/>
      <c r="K180" s="9"/>
      <c r="L180" s="9"/>
      <c r="M180" s="9"/>
      <c r="N180" s="9"/>
      <c r="O180" s="9"/>
      <c r="P180" s="9"/>
      <c r="Q180" s="9"/>
      <c r="R180" s="9"/>
      <c r="S180" s="75"/>
    </row>
    <row r="181" spans="4:19" ht="12.75">
      <c r="D181" s="9"/>
      <c r="E181" s="9"/>
      <c r="F181" s="9"/>
      <c r="G181" s="9"/>
      <c r="H181" s="9"/>
      <c r="I181" s="9"/>
      <c r="J181" s="9"/>
      <c r="K181" s="9"/>
      <c r="L181" s="9"/>
      <c r="M181" s="9"/>
      <c r="N181" s="9"/>
      <c r="O181" s="9"/>
      <c r="P181" s="9"/>
      <c r="Q181" s="9"/>
      <c r="R181" s="9"/>
      <c r="S181" s="82"/>
    </row>
    <row r="182" spans="4:19" ht="12.75">
      <c r="D182" s="9"/>
      <c r="E182" s="9"/>
      <c r="F182" s="9"/>
      <c r="G182" s="9"/>
      <c r="H182" s="9"/>
      <c r="I182" s="9"/>
      <c r="J182" s="9"/>
      <c r="K182" s="9"/>
      <c r="L182" s="9"/>
      <c r="M182" s="9"/>
      <c r="N182" s="9"/>
      <c r="O182" s="9"/>
      <c r="P182" s="9"/>
      <c r="Q182" s="9"/>
      <c r="R182" s="9"/>
      <c r="S182" s="82"/>
    </row>
    <row r="183" spans="4:19" ht="12.75">
      <c r="D183" s="9"/>
      <c r="E183" s="9"/>
      <c r="F183" s="9"/>
      <c r="G183" s="9"/>
      <c r="H183" s="9"/>
      <c r="I183" s="9"/>
      <c r="J183" s="9"/>
      <c r="K183" s="9"/>
      <c r="L183" s="9"/>
      <c r="M183" s="9"/>
      <c r="N183" s="9"/>
      <c r="O183" s="9"/>
      <c r="P183" s="9"/>
      <c r="Q183" s="9"/>
      <c r="R183" s="9"/>
      <c r="S183" s="75"/>
    </row>
    <row r="184" spans="4:19" ht="12.75">
      <c r="D184" s="9"/>
      <c r="E184" s="9"/>
      <c r="F184" s="9"/>
      <c r="G184" s="9"/>
      <c r="H184" s="9"/>
      <c r="I184" s="9"/>
      <c r="J184" s="9"/>
      <c r="K184" s="9"/>
      <c r="L184" s="9"/>
      <c r="M184" s="9"/>
      <c r="N184" s="9"/>
      <c r="O184" s="9"/>
      <c r="P184" s="9"/>
      <c r="Q184" s="9"/>
      <c r="R184" s="9"/>
      <c r="S184" s="75"/>
    </row>
    <row r="185" spans="4:19" ht="12.75">
      <c r="D185" s="9"/>
      <c r="E185" s="9"/>
      <c r="F185" s="9"/>
      <c r="G185" s="9"/>
      <c r="H185" s="9"/>
      <c r="I185" s="9"/>
      <c r="J185" s="9"/>
      <c r="K185" s="9"/>
      <c r="L185" s="9"/>
      <c r="M185" s="9"/>
      <c r="N185" s="9"/>
      <c r="O185" s="9"/>
      <c r="P185" s="9"/>
      <c r="Q185" s="9"/>
      <c r="R185" s="9"/>
      <c r="S185" s="82"/>
    </row>
    <row r="186" spans="4:19" ht="12.75">
      <c r="D186" s="9"/>
      <c r="E186" s="9"/>
      <c r="F186" s="9"/>
      <c r="G186" s="9"/>
      <c r="H186" s="9"/>
      <c r="I186" s="9"/>
      <c r="J186" s="9"/>
      <c r="K186" s="9"/>
      <c r="L186" s="9"/>
      <c r="M186" s="9"/>
      <c r="N186" s="9"/>
      <c r="O186" s="9"/>
      <c r="P186" s="9"/>
      <c r="Q186" s="9"/>
      <c r="R186" s="9"/>
      <c r="S186" s="82"/>
    </row>
    <row r="187" spans="4:19" ht="12.75">
      <c r="D187" s="9"/>
      <c r="E187" s="9"/>
      <c r="F187" s="9"/>
      <c r="G187" s="9"/>
      <c r="H187" s="9"/>
      <c r="I187" s="9"/>
      <c r="J187" s="9"/>
      <c r="K187" s="9"/>
      <c r="L187" s="9"/>
      <c r="M187" s="9"/>
      <c r="N187" s="9"/>
      <c r="O187" s="9"/>
      <c r="P187" s="9"/>
      <c r="Q187" s="9"/>
      <c r="R187" s="9"/>
      <c r="S187" s="75"/>
    </row>
    <row r="188" spans="4:19" ht="12.75">
      <c r="D188" s="9"/>
      <c r="E188" s="9"/>
      <c r="F188" s="9"/>
      <c r="G188" s="9"/>
      <c r="H188" s="9"/>
      <c r="I188" s="9"/>
      <c r="J188" s="9"/>
      <c r="K188" s="9"/>
      <c r="L188" s="9"/>
      <c r="M188" s="9"/>
      <c r="N188" s="9"/>
      <c r="O188" s="9"/>
      <c r="P188" s="9"/>
      <c r="Q188" s="9"/>
      <c r="R188" s="9"/>
      <c r="S188" s="75"/>
    </row>
    <row r="189" spans="4:19" ht="12.75">
      <c r="D189" s="9"/>
      <c r="E189" s="9"/>
      <c r="F189" s="9"/>
      <c r="G189" s="9"/>
      <c r="H189" s="9"/>
      <c r="I189" s="9"/>
      <c r="J189" s="9"/>
      <c r="K189" s="9"/>
      <c r="L189" s="9"/>
      <c r="M189" s="9"/>
      <c r="N189" s="9"/>
      <c r="O189" s="9"/>
      <c r="P189" s="9"/>
      <c r="Q189" s="9"/>
      <c r="R189" s="9"/>
      <c r="S189" s="82"/>
    </row>
    <row r="190" spans="4:19" ht="12.75">
      <c r="D190" s="9"/>
      <c r="E190" s="9"/>
      <c r="F190" s="9"/>
      <c r="G190" s="9"/>
      <c r="H190" s="9"/>
      <c r="I190" s="9"/>
      <c r="J190" s="9"/>
      <c r="K190" s="9"/>
      <c r="L190" s="9"/>
      <c r="M190" s="9"/>
      <c r="N190" s="9"/>
      <c r="O190" s="9"/>
      <c r="P190" s="9"/>
      <c r="Q190" s="9"/>
      <c r="R190" s="9"/>
      <c r="S190" s="82"/>
    </row>
    <row r="191" spans="4:19" ht="12.75">
      <c r="D191" s="9"/>
      <c r="E191" s="9"/>
      <c r="F191" s="9"/>
      <c r="G191" s="9"/>
      <c r="H191" s="9"/>
      <c r="I191" s="9"/>
      <c r="J191" s="9"/>
      <c r="K191" s="9"/>
      <c r="L191" s="9"/>
      <c r="M191" s="9"/>
      <c r="N191" s="9"/>
      <c r="O191" s="9"/>
      <c r="P191" s="9"/>
      <c r="Q191" s="9"/>
      <c r="R191" s="9"/>
      <c r="S191" s="75"/>
    </row>
    <row r="192" spans="4:19" ht="12.75">
      <c r="D192" s="9"/>
      <c r="E192" s="9"/>
      <c r="F192" s="9"/>
      <c r="G192" s="9"/>
      <c r="H192" s="9"/>
      <c r="I192" s="9"/>
      <c r="J192" s="9"/>
      <c r="K192" s="9"/>
      <c r="L192" s="9"/>
      <c r="M192" s="9"/>
      <c r="N192" s="9"/>
      <c r="O192" s="9"/>
      <c r="P192" s="9"/>
      <c r="Q192" s="9"/>
      <c r="R192" s="9"/>
      <c r="S192" s="75"/>
    </row>
    <row r="193" spans="4:19" ht="12.75">
      <c r="D193" s="9"/>
      <c r="E193" s="9"/>
      <c r="F193" s="9"/>
      <c r="G193" s="9"/>
      <c r="H193" s="9"/>
      <c r="I193" s="9"/>
      <c r="J193" s="9"/>
      <c r="K193" s="9"/>
      <c r="L193" s="9"/>
      <c r="M193" s="9"/>
      <c r="N193" s="9"/>
      <c r="O193" s="9"/>
      <c r="P193" s="9"/>
      <c r="Q193" s="9"/>
      <c r="R193" s="9"/>
      <c r="S193" s="82"/>
    </row>
    <row r="194" spans="4:19" ht="12.75">
      <c r="D194" s="9"/>
      <c r="E194" s="9"/>
      <c r="F194" s="9"/>
      <c r="G194" s="9"/>
      <c r="H194" s="9"/>
      <c r="I194" s="9"/>
      <c r="J194" s="9"/>
      <c r="K194" s="9"/>
      <c r="L194" s="9"/>
      <c r="M194" s="9"/>
      <c r="N194" s="9"/>
      <c r="O194" s="9"/>
      <c r="P194" s="9"/>
      <c r="Q194" s="9"/>
      <c r="R194" s="9"/>
      <c r="S194" s="82"/>
    </row>
    <row r="195" spans="4:19" ht="12.75">
      <c r="D195" s="9"/>
      <c r="E195" s="9"/>
      <c r="F195" s="9"/>
      <c r="G195" s="9"/>
      <c r="H195" s="9"/>
      <c r="I195" s="9"/>
      <c r="J195" s="9"/>
      <c r="K195" s="9"/>
      <c r="L195" s="9"/>
      <c r="M195" s="9"/>
      <c r="N195" s="9"/>
      <c r="O195" s="9"/>
      <c r="P195" s="9"/>
      <c r="Q195" s="9"/>
      <c r="R195" s="9"/>
      <c r="S195" s="75"/>
    </row>
    <row r="196" spans="4:19" ht="12.75">
      <c r="D196" s="9"/>
      <c r="E196" s="9"/>
      <c r="F196" s="9"/>
      <c r="G196" s="9"/>
      <c r="H196" s="9"/>
      <c r="I196" s="9"/>
      <c r="J196" s="9"/>
      <c r="K196" s="9"/>
      <c r="L196" s="9"/>
      <c r="M196" s="9"/>
      <c r="N196" s="9"/>
      <c r="O196" s="9"/>
      <c r="P196" s="9"/>
      <c r="Q196" s="9"/>
      <c r="R196" s="9"/>
      <c r="S196" s="75"/>
    </row>
    <row r="197" spans="4:19" ht="12.75">
      <c r="D197" s="9"/>
      <c r="E197" s="9"/>
      <c r="F197" s="9"/>
      <c r="G197" s="9"/>
      <c r="H197" s="9"/>
      <c r="I197" s="9"/>
      <c r="J197" s="9"/>
      <c r="K197" s="9"/>
      <c r="L197" s="9"/>
      <c r="M197" s="9"/>
      <c r="N197" s="9"/>
      <c r="O197" s="9"/>
      <c r="P197" s="9"/>
      <c r="Q197" s="9"/>
      <c r="R197" s="9"/>
      <c r="S197" s="75"/>
    </row>
    <row r="198" spans="4:19" ht="12.75">
      <c r="D198" s="9"/>
      <c r="E198" s="9"/>
      <c r="F198" s="9"/>
      <c r="G198" s="9"/>
      <c r="H198" s="9"/>
      <c r="I198" s="9"/>
      <c r="J198" s="9"/>
      <c r="K198" s="9"/>
      <c r="L198" s="9"/>
      <c r="M198" s="9"/>
      <c r="N198" s="9"/>
      <c r="O198" s="9"/>
      <c r="P198" s="9"/>
      <c r="Q198" s="9"/>
      <c r="R198" s="9"/>
      <c r="S198" s="75"/>
    </row>
    <row r="199" spans="4:19" ht="12.75">
      <c r="D199" s="9"/>
      <c r="E199" s="9"/>
      <c r="F199" s="9"/>
      <c r="G199" s="9"/>
      <c r="H199" s="9"/>
      <c r="I199" s="9"/>
      <c r="J199" s="9"/>
      <c r="K199" s="9"/>
      <c r="L199" s="9"/>
      <c r="M199" s="9"/>
      <c r="N199" s="9"/>
      <c r="O199" s="9"/>
      <c r="P199" s="9"/>
      <c r="Q199" s="9"/>
      <c r="R199" s="9"/>
      <c r="S199" s="75"/>
    </row>
    <row r="200" spans="4:19" ht="12.75">
      <c r="D200" s="9"/>
      <c r="E200" s="9"/>
      <c r="F200" s="9"/>
      <c r="G200" s="9"/>
      <c r="H200" s="9"/>
      <c r="I200" s="9"/>
      <c r="J200" s="9"/>
      <c r="K200" s="9"/>
      <c r="L200" s="9"/>
      <c r="M200" s="9"/>
      <c r="N200" s="9"/>
      <c r="O200" s="9"/>
      <c r="P200" s="9"/>
      <c r="Q200" s="9"/>
      <c r="R200" s="9"/>
      <c r="S200" s="75"/>
    </row>
    <row r="201" spans="4:19" ht="12.75">
      <c r="D201" s="9"/>
      <c r="E201" s="9"/>
      <c r="F201" s="9"/>
      <c r="G201" s="9"/>
      <c r="H201" s="9"/>
      <c r="I201" s="9"/>
      <c r="J201" s="9"/>
      <c r="K201" s="9"/>
      <c r="L201" s="9"/>
      <c r="M201" s="9"/>
      <c r="N201" s="9"/>
      <c r="O201" s="9"/>
      <c r="P201" s="9"/>
      <c r="Q201" s="9"/>
      <c r="R201" s="9"/>
      <c r="S201" s="82"/>
    </row>
    <row r="202" spans="4:19" ht="12.75">
      <c r="D202" s="9"/>
      <c r="E202" s="9"/>
      <c r="F202" s="9"/>
      <c r="G202" s="9"/>
      <c r="H202" s="9"/>
      <c r="I202" s="9"/>
      <c r="J202" s="9"/>
      <c r="K202" s="9"/>
      <c r="L202" s="9"/>
      <c r="M202" s="9"/>
      <c r="N202" s="9"/>
      <c r="O202" s="9"/>
      <c r="P202" s="9"/>
      <c r="Q202" s="9"/>
      <c r="R202" s="9"/>
      <c r="S202" s="82"/>
    </row>
    <row r="203" ht="12.75">
      <c r="C203" s="36"/>
    </row>
    <row r="204" ht="12.75">
      <c r="AC204" s="38"/>
    </row>
    <row r="205" ht="12.75">
      <c r="X205" s="38"/>
    </row>
    <row r="206" ht="12.75">
      <c r="AE206" s="11"/>
    </row>
    <row r="207" spans="28:30" ht="12.75">
      <c r="AB207" s="11"/>
      <c r="AC207" s="11"/>
      <c r="AD207" s="11"/>
    </row>
    <row r="208" spans="29:30" ht="12.75">
      <c r="AC208" s="11"/>
      <c r="AD208" s="11"/>
    </row>
    <row r="209" spans="13:20" ht="12.75">
      <c r="M209" s="9"/>
      <c r="N209" s="9"/>
      <c r="O209" s="9"/>
      <c r="P209" s="9"/>
      <c r="Q209" s="9"/>
      <c r="R209" s="9"/>
      <c r="S209" s="10"/>
      <c r="T209" s="9"/>
    </row>
    <row r="211" spans="9:19" ht="12.75">
      <c r="I211" s="9"/>
      <c r="J211" s="9"/>
      <c r="K211" s="9"/>
      <c r="L211" s="9"/>
      <c r="M211" s="9"/>
      <c r="N211" s="9"/>
      <c r="O211" s="9"/>
      <c r="P211" s="9"/>
      <c r="Q211" s="9"/>
      <c r="R211" s="9"/>
      <c r="S211" s="10"/>
    </row>
    <row r="212" spans="20:29" ht="12.75">
      <c r="T212" s="115"/>
      <c r="U212" s="115"/>
      <c r="V212" s="115"/>
      <c r="W212" s="115"/>
      <c r="X212" s="115"/>
      <c r="Y212" s="115"/>
      <c r="Z212" s="115"/>
      <c r="AA212" s="115"/>
      <c r="AB212" s="115"/>
      <c r="AC212" s="115"/>
    </row>
    <row r="213" spans="20:29" ht="12.75">
      <c r="T213" s="115"/>
      <c r="U213" s="115"/>
      <c r="V213" s="115"/>
      <c r="W213" s="115"/>
      <c r="X213" s="115"/>
      <c r="Y213" s="115"/>
      <c r="Z213" s="115"/>
      <c r="AA213" s="115"/>
      <c r="AB213" s="115"/>
      <c r="AC213" s="115"/>
    </row>
    <row r="214" spans="1:2" ht="12.75">
      <c r="A214" s="21"/>
      <c r="B214" s="22"/>
    </row>
    <row r="215" spans="1:31" ht="12.75">
      <c r="A215" s="113"/>
      <c r="B215" s="114"/>
      <c r="C215" s="113"/>
      <c r="D215" s="115"/>
      <c r="E215" s="115"/>
      <c r="F215" s="115"/>
      <c r="G215" s="115"/>
      <c r="H215" s="115"/>
      <c r="I215" s="115"/>
      <c r="J215" s="115"/>
      <c r="K215" s="115"/>
      <c r="L215" s="115"/>
      <c r="M215" s="115"/>
      <c r="N215" s="115"/>
      <c r="O215" s="115"/>
      <c r="P215" s="115"/>
      <c r="Q215" s="115"/>
      <c r="R215" s="115"/>
      <c r="S215" s="115"/>
      <c r="T215" s="106"/>
      <c r="U215" s="106"/>
      <c r="V215" s="106"/>
      <c r="W215" s="106"/>
      <c r="X215" s="106"/>
      <c r="Y215" s="106"/>
      <c r="Z215" s="106"/>
      <c r="AA215" s="106"/>
      <c r="AB215" s="106"/>
      <c r="AC215" s="106"/>
      <c r="AD215" s="106"/>
      <c r="AE215" s="106"/>
    </row>
    <row r="216" spans="4:19" ht="12.75">
      <c r="D216" s="9"/>
      <c r="E216" s="9"/>
      <c r="F216" s="9"/>
      <c r="G216" s="9"/>
      <c r="H216" s="9"/>
      <c r="I216" s="9"/>
      <c r="J216" s="9"/>
      <c r="K216" s="9"/>
      <c r="L216" s="9"/>
      <c r="M216" s="9"/>
      <c r="N216" s="9"/>
      <c r="O216" s="9"/>
      <c r="P216" s="9"/>
      <c r="Q216" s="9"/>
      <c r="R216" s="9"/>
      <c r="S216" s="75"/>
    </row>
    <row r="217" spans="4:19" ht="12.75">
      <c r="D217" s="9"/>
      <c r="E217" s="9"/>
      <c r="F217" s="9"/>
      <c r="G217" s="9"/>
      <c r="H217" s="9"/>
      <c r="I217" s="9"/>
      <c r="J217" s="9"/>
      <c r="K217" s="9"/>
      <c r="L217" s="9"/>
      <c r="M217" s="9"/>
      <c r="N217" s="9"/>
      <c r="O217" s="9"/>
      <c r="P217" s="9"/>
      <c r="Q217" s="9"/>
      <c r="R217" s="9"/>
      <c r="S217" s="75"/>
    </row>
    <row r="218" spans="4:19" ht="12.75">
      <c r="D218" s="9"/>
      <c r="E218" s="9"/>
      <c r="F218" s="9"/>
      <c r="G218" s="9"/>
      <c r="H218" s="9"/>
      <c r="I218" s="9"/>
      <c r="J218" s="9"/>
      <c r="K218" s="9"/>
      <c r="L218" s="9"/>
      <c r="M218" s="9"/>
      <c r="N218" s="9"/>
      <c r="O218" s="9"/>
      <c r="P218" s="9"/>
      <c r="Q218" s="9"/>
      <c r="R218" s="9"/>
      <c r="S218" s="82"/>
    </row>
    <row r="219" spans="4:19" ht="12.75">
      <c r="D219" s="9"/>
      <c r="E219" s="9"/>
      <c r="F219" s="9"/>
      <c r="G219" s="9"/>
      <c r="H219" s="9"/>
      <c r="I219" s="9"/>
      <c r="J219" s="9"/>
      <c r="K219" s="9"/>
      <c r="L219" s="9"/>
      <c r="M219" s="9"/>
      <c r="N219" s="9"/>
      <c r="O219" s="9"/>
      <c r="P219" s="9"/>
      <c r="Q219" s="9"/>
      <c r="R219" s="9"/>
      <c r="S219" s="82"/>
    </row>
    <row r="220" spans="4:19" ht="12.75">
      <c r="D220" s="9"/>
      <c r="E220" s="9"/>
      <c r="F220" s="9"/>
      <c r="G220" s="9"/>
      <c r="H220" s="9"/>
      <c r="I220" s="9"/>
      <c r="J220" s="9"/>
      <c r="K220" s="9"/>
      <c r="L220" s="9"/>
      <c r="M220" s="9"/>
      <c r="N220" s="9"/>
      <c r="O220" s="9"/>
      <c r="P220" s="9"/>
      <c r="Q220" s="9"/>
      <c r="R220" s="9"/>
      <c r="S220" s="75"/>
    </row>
    <row r="221" spans="4:19" ht="12.75">
      <c r="D221" s="9"/>
      <c r="E221" s="9"/>
      <c r="F221" s="9"/>
      <c r="G221" s="9"/>
      <c r="H221" s="9"/>
      <c r="I221" s="9"/>
      <c r="J221" s="9"/>
      <c r="K221" s="9"/>
      <c r="L221" s="9"/>
      <c r="M221" s="9"/>
      <c r="N221" s="9"/>
      <c r="O221" s="9"/>
      <c r="P221" s="9"/>
      <c r="Q221" s="9"/>
      <c r="R221" s="9"/>
      <c r="S221" s="75"/>
    </row>
    <row r="222" spans="4:19" ht="12.75">
      <c r="D222" s="9"/>
      <c r="E222" s="9"/>
      <c r="F222" s="9"/>
      <c r="G222" s="9"/>
      <c r="H222" s="9"/>
      <c r="I222" s="9"/>
      <c r="J222" s="9"/>
      <c r="K222" s="9"/>
      <c r="L222" s="9"/>
      <c r="M222" s="9"/>
      <c r="N222" s="9"/>
      <c r="O222" s="9"/>
      <c r="P222" s="9"/>
      <c r="Q222" s="9"/>
      <c r="R222" s="9"/>
      <c r="S222" s="82"/>
    </row>
    <row r="223" spans="4:19" ht="12.75">
      <c r="D223" s="9"/>
      <c r="E223" s="9"/>
      <c r="F223" s="9"/>
      <c r="G223" s="9"/>
      <c r="H223" s="9"/>
      <c r="I223" s="9"/>
      <c r="J223" s="9"/>
      <c r="K223" s="9"/>
      <c r="L223" s="9"/>
      <c r="M223" s="9"/>
      <c r="N223" s="9"/>
      <c r="O223" s="9"/>
      <c r="P223" s="9"/>
      <c r="Q223" s="9"/>
      <c r="R223" s="9"/>
      <c r="S223" s="82"/>
    </row>
    <row r="224" spans="4:19" ht="12.75">
      <c r="D224" s="9"/>
      <c r="E224" s="9"/>
      <c r="F224" s="9"/>
      <c r="G224" s="9"/>
      <c r="H224" s="9"/>
      <c r="I224" s="9"/>
      <c r="J224" s="9"/>
      <c r="K224" s="9"/>
      <c r="L224" s="9"/>
      <c r="M224" s="9"/>
      <c r="N224" s="9"/>
      <c r="O224" s="9"/>
      <c r="P224" s="9"/>
      <c r="Q224" s="9"/>
      <c r="R224" s="9"/>
      <c r="S224" s="75"/>
    </row>
    <row r="225" spans="4:19" ht="12.75">
      <c r="D225" s="9"/>
      <c r="E225" s="9"/>
      <c r="F225" s="9"/>
      <c r="G225" s="9"/>
      <c r="H225" s="9"/>
      <c r="I225" s="9"/>
      <c r="J225" s="9"/>
      <c r="K225" s="9"/>
      <c r="L225" s="9"/>
      <c r="M225" s="9"/>
      <c r="N225" s="9"/>
      <c r="O225" s="9"/>
      <c r="P225" s="9"/>
      <c r="Q225" s="9"/>
      <c r="R225" s="9"/>
      <c r="S225" s="75"/>
    </row>
    <row r="226" spans="4:19" ht="12.75">
      <c r="D226" s="9"/>
      <c r="E226" s="9"/>
      <c r="F226" s="9"/>
      <c r="G226" s="9"/>
      <c r="H226" s="9"/>
      <c r="I226" s="9"/>
      <c r="J226" s="9"/>
      <c r="K226" s="9"/>
      <c r="L226" s="9"/>
      <c r="M226" s="9"/>
      <c r="N226" s="9"/>
      <c r="O226" s="9"/>
      <c r="P226" s="9"/>
      <c r="Q226" s="9"/>
      <c r="R226" s="9"/>
      <c r="S226" s="82"/>
    </row>
    <row r="227" spans="4:19" ht="12.75">
      <c r="D227" s="9"/>
      <c r="E227" s="9"/>
      <c r="F227" s="9"/>
      <c r="G227" s="9"/>
      <c r="H227" s="9"/>
      <c r="I227" s="9"/>
      <c r="J227" s="9"/>
      <c r="K227" s="9"/>
      <c r="L227" s="9"/>
      <c r="M227" s="9"/>
      <c r="N227" s="9"/>
      <c r="O227" s="9"/>
      <c r="P227" s="9"/>
      <c r="Q227" s="9"/>
      <c r="R227" s="9"/>
      <c r="S227" s="82"/>
    </row>
    <row r="228" spans="4:19" ht="12.75">
      <c r="D228" s="9"/>
      <c r="E228" s="9"/>
      <c r="F228" s="9"/>
      <c r="G228" s="9"/>
      <c r="H228" s="9"/>
      <c r="I228" s="9"/>
      <c r="J228" s="9"/>
      <c r="K228" s="9"/>
      <c r="L228" s="9"/>
      <c r="M228" s="9"/>
      <c r="N228" s="9"/>
      <c r="O228" s="9"/>
      <c r="P228" s="9"/>
      <c r="Q228" s="9"/>
      <c r="R228" s="9"/>
      <c r="S228" s="75"/>
    </row>
    <row r="229" spans="4:19" ht="12.75">
      <c r="D229" s="9"/>
      <c r="E229" s="9"/>
      <c r="F229" s="9"/>
      <c r="G229" s="9"/>
      <c r="H229" s="9"/>
      <c r="I229" s="9"/>
      <c r="J229" s="9"/>
      <c r="K229" s="9"/>
      <c r="L229" s="9"/>
      <c r="M229" s="9"/>
      <c r="N229" s="9"/>
      <c r="O229" s="9"/>
      <c r="P229" s="9"/>
      <c r="Q229" s="9"/>
      <c r="R229" s="9"/>
      <c r="S229" s="75"/>
    </row>
    <row r="230" spans="4:19" ht="12.75">
      <c r="D230" s="9"/>
      <c r="E230" s="9"/>
      <c r="F230" s="9"/>
      <c r="G230" s="9"/>
      <c r="H230" s="9"/>
      <c r="I230" s="9"/>
      <c r="J230" s="9"/>
      <c r="K230" s="9"/>
      <c r="L230" s="9"/>
      <c r="M230" s="9"/>
      <c r="N230" s="9"/>
      <c r="O230" s="9"/>
      <c r="P230" s="9"/>
      <c r="Q230" s="9"/>
      <c r="R230" s="9"/>
      <c r="S230" s="82"/>
    </row>
    <row r="231" spans="4:19" ht="12.75">
      <c r="D231" s="9"/>
      <c r="E231" s="9"/>
      <c r="F231" s="9"/>
      <c r="G231" s="9"/>
      <c r="H231" s="9"/>
      <c r="I231" s="9"/>
      <c r="J231" s="9"/>
      <c r="K231" s="9"/>
      <c r="L231" s="9"/>
      <c r="M231" s="9"/>
      <c r="N231" s="9"/>
      <c r="O231" s="9"/>
      <c r="P231" s="9"/>
      <c r="Q231" s="9"/>
      <c r="R231" s="9"/>
      <c r="S231" s="82"/>
    </row>
    <row r="232" spans="4:19" ht="12.75">
      <c r="D232" s="9"/>
      <c r="E232" s="9"/>
      <c r="F232" s="9"/>
      <c r="G232" s="9"/>
      <c r="H232" s="9"/>
      <c r="I232" s="9"/>
      <c r="J232" s="9"/>
      <c r="K232" s="9"/>
      <c r="L232" s="9"/>
      <c r="M232" s="9"/>
      <c r="N232" s="9"/>
      <c r="O232" s="9"/>
      <c r="P232" s="9"/>
      <c r="Q232" s="9"/>
      <c r="R232" s="9"/>
      <c r="S232" s="75"/>
    </row>
    <row r="233" spans="4:19" ht="12.75">
      <c r="D233" s="9"/>
      <c r="E233" s="9"/>
      <c r="F233" s="9"/>
      <c r="G233" s="9"/>
      <c r="H233" s="9"/>
      <c r="I233" s="9"/>
      <c r="J233" s="9"/>
      <c r="K233" s="9"/>
      <c r="L233" s="9"/>
      <c r="M233" s="9"/>
      <c r="N233" s="9"/>
      <c r="O233" s="9"/>
      <c r="P233" s="9"/>
      <c r="Q233" s="9"/>
      <c r="R233" s="9"/>
      <c r="S233" s="75"/>
    </row>
    <row r="234" spans="4:19" ht="12.75">
      <c r="D234" s="9"/>
      <c r="E234" s="9"/>
      <c r="F234" s="9"/>
      <c r="G234" s="9"/>
      <c r="H234" s="9"/>
      <c r="I234" s="9"/>
      <c r="J234" s="9"/>
      <c r="K234" s="9"/>
      <c r="L234" s="9"/>
      <c r="M234" s="9"/>
      <c r="N234" s="9"/>
      <c r="O234" s="9"/>
      <c r="P234" s="9"/>
      <c r="Q234" s="9"/>
      <c r="R234" s="9"/>
      <c r="S234" s="82"/>
    </row>
    <row r="235" spans="4:19" ht="12.75">
      <c r="D235" s="9"/>
      <c r="E235" s="9"/>
      <c r="F235" s="9"/>
      <c r="G235" s="9"/>
      <c r="H235" s="9"/>
      <c r="I235" s="9"/>
      <c r="J235" s="9"/>
      <c r="K235" s="9"/>
      <c r="L235" s="9"/>
      <c r="M235" s="9"/>
      <c r="N235" s="9"/>
      <c r="O235" s="9"/>
      <c r="P235" s="9"/>
      <c r="Q235" s="9"/>
      <c r="R235" s="9"/>
      <c r="S235" s="82"/>
    </row>
    <row r="236" spans="4:19" ht="12.75">
      <c r="D236" s="9"/>
      <c r="E236" s="9"/>
      <c r="F236" s="9"/>
      <c r="G236" s="9"/>
      <c r="H236" s="9"/>
      <c r="I236" s="9"/>
      <c r="J236" s="9"/>
      <c r="K236" s="9"/>
      <c r="L236" s="9"/>
      <c r="M236" s="9"/>
      <c r="N236" s="9"/>
      <c r="O236" s="9"/>
      <c r="P236" s="9"/>
      <c r="Q236" s="9"/>
      <c r="R236" s="9"/>
      <c r="S236" s="75"/>
    </row>
    <row r="237" spans="4:19" ht="12.75">
      <c r="D237" s="9"/>
      <c r="E237" s="9"/>
      <c r="F237" s="9"/>
      <c r="G237" s="9"/>
      <c r="H237" s="9"/>
      <c r="I237" s="9"/>
      <c r="J237" s="9"/>
      <c r="K237" s="9"/>
      <c r="L237" s="9"/>
      <c r="M237" s="9"/>
      <c r="N237" s="9"/>
      <c r="O237" s="9"/>
      <c r="P237" s="9"/>
      <c r="Q237" s="9"/>
      <c r="R237" s="9"/>
      <c r="S237" s="75"/>
    </row>
    <row r="238" spans="4:19" ht="12.75">
      <c r="D238" s="9"/>
      <c r="E238" s="9"/>
      <c r="F238" s="9"/>
      <c r="G238" s="9"/>
      <c r="H238" s="9"/>
      <c r="I238" s="9"/>
      <c r="J238" s="9"/>
      <c r="K238" s="9"/>
      <c r="L238" s="9"/>
      <c r="M238" s="9"/>
      <c r="N238" s="9"/>
      <c r="O238" s="9"/>
      <c r="P238" s="9"/>
      <c r="Q238" s="9"/>
      <c r="R238" s="9"/>
      <c r="S238" s="82"/>
    </row>
    <row r="239" spans="4:19" ht="12.75">
      <c r="D239" s="9"/>
      <c r="E239" s="9"/>
      <c r="F239" s="9"/>
      <c r="G239" s="9"/>
      <c r="H239" s="9"/>
      <c r="I239" s="9"/>
      <c r="J239" s="9"/>
      <c r="K239" s="9"/>
      <c r="L239" s="9"/>
      <c r="M239" s="9"/>
      <c r="N239" s="9"/>
      <c r="O239" s="9"/>
      <c r="P239" s="9"/>
      <c r="Q239" s="9"/>
      <c r="R239" s="9"/>
      <c r="S239" s="82"/>
    </row>
    <row r="240" spans="4:19" ht="12.75">
      <c r="D240" s="9"/>
      <c r="E240" s="9"/>
      <c r="F240" s="9"/>
      <c r="G240" s="9"/>
      <c r="H240" s="9"/>
      <c r="I240" s="9"/>
      <c r="J240" s="9"/>
      <c r="K240" s="9"/>
      <c r="L240" s="9"/>
      <c r="M240" s="9"/>
      <c r="N240" s="9"/>
      <c r="O240" s="9"/>
      <c r="P240" s="9"/>
      <c r="Q240" s="9"/>
      <c r="R240" s="9"/>
      <c r="S240" s="75"/>
    </row>
    <row r="241" spans="4:19" ht="12.75">
      <c r="D241" s="9"/>
      <c r="E241" s="9"/>
      <c r="F241" s="9"/>
      <c r="G241" s="9"/>
      <c r="H241" s="9"/>
      <c r="I241" s="9"/>
      <c r="J241" s="9"/>
      <c r="K241" s="9"/>
      <c r="L241" s="9"/>
      <c r="M241" s="9"/>
      <c r="N241" s="9"/>
      <c r="O241" s="9"/>
      <c r="P241" s="9"/>
      <c r="Q241" s="9"/>
      <c r="R241" s="9"/>
      <c r="S241" s="75"/>
    </row>
    <row r="242" spans="4:19" ht="12.75">
      <c r="D242" s="9"/>
      <c r="E242" s="9"/>
      <c r="F242" s="9"/>
      <c r="G242" s="9"/>
      <c r="H242" s="9"/>
      <c r="I242" s="9"/>
      <c r="J242" s="9"/>
      <c r="K242" s="9"/>
      <c r="L242" s="9"/>
      <c r="M242" s="9"/>
      <c r="N242" s="9"/>
      <c r="O242" s="9"/>
      <c r="P242" s="9"/>
      <c r="Q242" s="9"/>
      <c r="R242" s="9"/>
      <c r="S242" s="82"/>
    </row>
    <row r="243" spans="4:19" ht="12.75">
      <c r="D243" s="9"/>
      <c r="E243" s="9"/>
      <c r="F243" s="9"/>
      <c r="G243" s="9"/>
      <c r="H243" s="9"/>
      <c r="I243" s="9"/>
      <c r="J243" s="9"/>
      <c r="K243" s="9"/>
      <c r="L243" s="9"/>
      <c r="M243" s="9"/>
      <c r="N243" s="9"/>
      <c r="O243" s="9"/>
      <c r="P243" s="9"/>
      <c r="Q243" s="9"/>
      <c r="R243" s="9"/>
      <c r="S243" s="82"/>
    </row>
    <row r="244" spans="4:19" ht="12.75">
      <c r="D244" s="9"/>
      <c r="E244" s="9"/>
      <c r="F244" s="9"/>
      <c r="G244" s="9"/>
      <c r="H244" s="9"/>
      <c r="I244" s="9"/>
      <c r="J244" s="9"/>
      <c r="K244" s="9"/>
      <c r="L244" s="9"/>
      <c r="M244" s="9"/>
      <c r="N244" s="9"/>
      <c r="O244" s="9"/>
      <c r="P244" s="9"/>
      <c r="Q244" s="9"/>
      <c r="R244" s="9"/>
      <c r="S244" s="75"/>
    </row>
    <row r="245" spans="4:19" ht="12.75">
      <c r="D245" s="9"/>
      <c r="E245" s="9"/>
      <c r="F245" s="9"/>
      <c r="G245" s="9"/>
      <c r="H245" s="9"/>
      <c r="I245" s="9"/>
      <c r="J245" s="9"/>
      <c r="K245" s="9"/>
      <c r="L245" s="9"/>
      <c r="M245" s="9"/>
      <c r="N245" s="9"/>
      <c r="O245" s="9"/>
      <c r="P245" s="9"/>
      <c r="Q245" s="9"/>
      <c r="R245" s="9"/>
      <c r="S245" s="75"/>
    </row>
    <row r="246" spans="4:19" ht="12.75">
      <c r="D246" s="9"/>
      <c r="E246" s="9"/>
      <c r="F246" s="9"/>
      <c r="G246" s="9"/>
      <c r="H246" s="9"/>
      <c r="I246" s="9"/>
      <c r="J246" s="9"/>
      <c r="K246" s="9"/>
      <c r="L246" s="9"/>
      <c r="M246" s="9"/>
      <c r="N246" s="9"/>
      <c r="O246" s="9"/>
      <c r="P246" s="9"/>
      <c r="Q246" s="9"/>
      <c r="R246" s="9"/>
      <c r="S246" s="75"/>
    </row>
    <row r="247" spans="4:19" ht="12.75">
      <c r="D247" s="9"/>
      <c r="E247" s="9"/>
      <c r="F247" s="9"/>
      <c r="G247" s="9"/>
      <c r="H247" s="9"/>
      <c r="I247" s="9"/>
      <c r="J247" s="9"/>
      <c r="K247" s="9"/>
      <c r="L247" s="9"/>
      <c r="M247" s="9"/>
      <c r="N247" s="9"/>
      <c r="O247" s="9"/>
      <c r="P247" s="9"/>
      <c r="Q247" s="9"/>
      <c r="R247" s="9"/>
      <c r="S247" s="75"/>
    </row>
    <row r="248" spans="4:19" ht="12.75">
      <c r="D248" s="9"/>
      <c r="E248" s="9"/>
      <c r="F248" s="9"/>
      <c r="G248" s="9"/>
      <c r="H248" s="9"/>
      <c r="I248" s="9"/>
      <c r="J248" s="9"/>
      <c r="K248" s="9"/>
      <c r="L248" s="9"/>
      <c r="M248" s="9"/>
      <c r="N248" s="9"/>
      <c r="O248" s="9"/>
      <c r="P248" s="9"/>
      <c r="Q248" s="9"/>
      <c r="R248" s="9"/>
      <c r="S248" s="75"/>
    </row>
    <row r="249" spans="4:19" ht="12.75">
      <c r="D249" s="9"/>
      <c r="E249" s="9"/>
      <c r="F249" s="9"/>
      <c r="G249" s="9"/>
      <c r="H249" s="9"/>
      <c r="I249" s="9"/>
      <c r="J249" s="9"/>
      <c r="K249" s="9"/>
      <c r="L249" s="9"/>
      <c r="M249" s="9"/>
      <c r="N249" s="9"/>
      <c r="O249" s="9"/>
      <c r="P249" s="9"/>
      <c r="Q249" s="9"/>
      <c r="R249" s="9"/>
      <c r="S249" s="75"/>
    </row>
    <row r="250" spans="4:19" ht="12.75">
      <c r="D250" s="9"/>
      <c r="E250" s="9"/>
      <c r="F250" s="9"/>
      <c r="G250" s="9"/>
      <c r="H250" s="9"/>
      <c r="I250" s="9"/>
      <c r="J250" s="9"/>
      <c r="K250" s="9"/>
      <c r="L250" s="9"/>
      <c r="M250" s="9"/>
      <c r="N250" s="9"/>
      <c r="O250" s="9"/>
      <c r="P250" s="9"/>
      <c r="Q250" s="9"/>
      <c r="R250" s="9"/>
      <c r="S250" s="82"/>
    </row>
    <row r="251" spans="4:19" ht="12.75">
      <c r="D251" s="9"/>
      <c r="E251" s="9"/>
      <c r="F251" s="9"/>
      <c r="G251" s="9"/>
      <c r="H251" s="9"/>
      <c r="I251" s="9"/>
      <c r="J251" s="9"/>
      <c r="K251" s="9"/>
      <c r="L251" s="9"/>
      <c r="M251" s="9"/>
      <c r="N251" s="9"/>
      <c r="O251" s="9"/>
      <c r="P251" s="9"/>
      <c r="Q251" s="9"/>
      <c r="R251" s="9"/>
      <c r="S251" s="82"/>
    </row>
    <row r="253" ht="12.75">
      <c r="C253" s="36"/>
    </row>
  </sheetData>
  <mergeCells count="108">
    <mergeCell ref="T127:U127"/>
    <mergeCell ref="C101:C104"/>
    <mergeCell ref="C105:C108"/>
    <mergeCell ref="D122:S122"/>
    <mergeCell ref="T122:U122"/>
    <mergeCell ref="D125:S125"/>
    <mergeCell ref="T123:T125"/>
    <mergeCell ref="U123:U125"/>
    <mergeCell ref="C89:C92"/>
    <mergeCell ref="C93:C96"/>
    <mergeCell ref="C97:C100"/>
    <mergeCell ref="T126:U126"/>
    <mergeCell ref="C73:C76"/>
    <mergeCell ref="C77:C80"/>
    <mergeCell ref="C81:C84"/>
    <mergeCell ref="C85:C88"/>
    <mergeCell ref="C57:C60"/>
    <mergeCell ref="C61:C64"/>
    <mergeCell ref="C65:C68"/>
    <mergeCell ref="C69:C72"/>
    <mergeCell ref="C41:C44"/>
    <mergeCell ref="C45:C48"/>
    <mergeCell ref="C49:C52"/>
    <mergeCell ref="C53:C56"/>
    <mergeCell ref="AD4:AE4"/>
    <mergeCell ref="AD5:AE5"/>
    <mergeCell ref="AD6:AE6"/>
    <mergeCell ref="AD7:AE7"/>
    <mergeCell ref="AB14:AE14"/>
    <mergeCell ref="V17:AA17"/>
    <mergeCell ref="V16:AA16"/>
    <mergeCell ref="AB12:AC12"/>
    <mergeCell ref="AD12:AE12"/>
    <mergeCell ref="V15:AA15"/>
    <mergeCell ref="B94:B96"/>
    <mergeCell ref="B98:B100"/>
    <mergeCell ref="B102:B104"/>
    <mergeCell ref="B106:B108"/>
    <mergeCell ref="B78:B80"/>
    <mergeCell ref="B82:B84"/>
    <mergeCell ref="B86:B88"/>
    <mergeCell ref="B90:B92"/>
    <mergeCell ref="B62:B64"/>
    <mergeCell ref="B66:B68"/>
    <mergeCell ref="B70:B72"/>
    <mergeCell ref="B74:B76"/>
    <mergeCell ref="V18:V19"/>
    <mergeCell ref="W18:W19"/>
    <mergeCell ref="W11:X11"/>
    <mergeCell ref="X18:X19"/>
    <mergeCell ref="Y18:Y19"/>
    <mergeCell ref="V14:AA14"/>
    <mergeCell ref="B54:B56"/>
    <mergeCell ref="B58:B60"/>
    <mergeCell ref="Z18:Z19"/>
    <mergeCell ref="AA18:AA19"/>
    <mergeCell ref="C14:C19"/>
    <mergeCell ref="C21:C24"/>
    <mergeCell ref="C25:C28"/>
    <mergeCell ref="C29:C32"/>
    <mergeCell ref="C33:C36"/>
    <mergeCell ref="C37:C40"/>
    <mergeCell ref="A21:A24"/>
    <mergeCell ref="A25:A28"/>
    <mergeCell ref="A29:A32"/>
    <mergeCell ref="A33:A36"/>
    <mergeCell ref="A37:A40"/>
    <mergeCell ref="A61:A64"/>
    <mergeCell ref="A65:A68"/>
    <mergeCell ref="A69:A72"/>
    <mergeCell ref="A41:A44"/>
    <mergeCell ref="A45:A48"/>
    <mergeCell ref="A49:A52"/>
    <mergeCell ref="A53:A56"/>
    <mergeCell ref="A89:A92"/>
    <mergeCell ref="A93:A96"/>
    <mergeCell ref="A97:A100"/>
    <mergeCell ref="U15:U17"/>
    <mergeCell ref="T18:U18"/>
    <mergeCell ref="A73:A76"/>
    <mergeCell ref="A77:A80"/>
    <mergeCell ref="A81:A84"/>
    <mergeCell ref="A85:A88"/>
    <mergeCell ref="A57:A60"/>
    <mergeCell ref="A101:A104"/>
    <mergeCell ref="A105:A108"/>
    <mergeCell ref="B22:B24"/>
    <mergeCell ref="B30:B32"/>
    <mergeCell ref="B34:B36"/>
    <mergeCell ref="B38:B40"/>
    <mergeCell ref="B42:B44"/>
    <mergeCell ref="B46:B48"/>
    <mergeCell ref="B50:B52"/>
    <mergeCell ref="B26:B28"/>
    <mergeCell ref="C8:AA8"/>
    <mergeCell ref="C6:AA6"/>
    <mergeCell ref="W12:X12"/>
    <mergeCell ref="Y12:Z12"/>
    <mergeCell ref="Y11:Z11"/>
    <mergeCell ref="Y10:Z10"/>
    <mergeCell ref="W10:X10"/>
    <mergeCell ref="T14:U14"/>
    <mergeCell ref="B14:B19"/>
    <mergeCell ref="D17:S17"/>
    <mergeCell ref="A14:A19"/>
    <mergeCell ref="T15:T17"/>
    <mergeCell ref="D14:S14"/>
    <mergeCell ref="T19:U19"/>
  </mergeCells>
  <printOptions/>
  <pageMargins left="0.3937007874015748" right="0.4724409448818898" top="0.31496062992125984" bottom="0.3937007874015748" header="0" footer="0.1968503937007874"/>
  <pageSetup blackAndWhite="1" fitToHeight="0" fitToWidth="1" horizontalDpi="300" verticalDpi="300" orientation="landscape" paperSize="9" scale="93" r:id="rId3"/>
  <headerFooter alignWithMargins="0">
    <oddFooter>&amp;C- &amp;P -</oddFooter>
  </headerFooter>
  <rowBreaks count="2" manualBreakCount="2">
    <brk id="44" max="30" man="1"/>
    <brk id="80" max="30"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I253"/>
  <sheetViews>
    <sheetView tabSelected="1" zoomScaleSheetLayoutView="100" workbookViewId="0" topLeftCell="A1">
      <selection activeCell="Y25" sqref="Y25"/>
    </sheetView>
  </sheetViews>
  <sheetFormatPr defaultColWidth="9.140625" defaultRowHeight="12.75"/>
  <cols>
    <col min="1" max="1" width="2.8515625" style="1" customWidth="1"/>
    <col min="2" max="2" width="17.7109375" style="2" customWidth="1"/>
    <col min="3" max="3" width="3.28125" style="1" customWidth="1"/>
    <col min="4" max="18" width="3.421875" style="3" customWidth="1"/>
    <col min="19" max="19" width="3.421875" style="4" customWidth="1"/>
    <col min="20" max="20" width="4.7109375" style="3" customWidth="1"/>
    <col min="21" max="21" width="5.00390625" style="3" customWidth="1"/>
    <col min="22" max="22" width="6.140625" style="3" customWidth="1"/>
    <col min="23" max="23" width="8.140625" style="3" customWidth="1"/>
    <col min="24" max="24" width="6.7109375" style="3" customWidth="1"/>
    <col min="25" max="25" width="6.140625" style="3" customWidth="1"/>
    <col min="26" max="26" width="8.140625" style="3" customWidth="1"/>
    <col min="27" max="27" width="6.57421875" style="3" customWidth="1"/>
    <col min="28" max="28" width="5.28125" style="3" customWidth="1"/>
    <col min="29" max="29" width="6.00390625" style="3" customWidth="1"/>
    <col min="30" max="30" width="5.57421875" style="3" customWidth="1"/>
    <col min="31" max="31" width="5.421875" style="3" customWidth="1"/>
    <col min="32" max="32" width="2.57421875" style="2" customWidth="1"/>
    <col min="33" max="33" width="3.7109375" style="3" customWidth="1"/>
    <col min="34" max="16384" width="9.140625" style="3" customWidth="1"/>
  </cols>
  <sheetData>
    <row r="1" spans="3:32" ht="3" customHeight="1">
      <c r="C1" s="36"/>
      <c r="AF1" s="37"/>
    </row>
    <row r="2" spans="28:32" ht="9" customHeight="1">
      <c r="AB2" s="38"/>
      <c r="AC2" s="38"/>
      <c r="AD2" s="38"/>
      <c r="AE2" s="39" t="s">
        <v>36</v>
      </c>
      <c r="AF2" s="37"/>
    </row>
    <row r="3" spans="31:32" ht="9.75" customHeight="1" thickBot="1">
      <c r="AE3" s="39" t="s">
        <v>10</v>
      </c>
      <c r="AF3" s="37"/>
    </row>
    <row r="4" spans="30:32" ht="12.75">
      <c r="AD4" s="710" t="s">
        <v>79</v>
      </c>
      <c r="AE4" s="711"/>
      <c r="AF4" s="37"/>
    </row>
    <row r="5" spans="29:32" ht="12.75">
      <c r="AC5" s="5" t="s">
        <v>80</v>
      </c>
      <c r="AD5" s="712">
        <v>301008</v>
      </c>
      <c r="AE5" s="713"/>
      <c r="AF5" s="37"/>
    </row>
    <row r="6" spans="1:32" ht="12.75">
      <c r="A6" s="6"/>
      <c r="B6" s="797" t="s">
        <v>26</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C6" s="5" t="s">
        <v>81</v>
      </c>
      <c r="AD6" s="714">
        <v>29039075</v>
      </c>
      <c r="AE6" s="715"/>
      <c r="AF6" s="37"/>
    </row>
    <row r="7" spans="13:32" ht="13.5" thickBot="1">
      <c r="M7" s="333" t="s">
        <v>12</v>
      </c>
      <c r="N7" s="9"/>
      <c r="O7" s="9"/>
      <c r="P7" s="9"/>
      <c r="Q7" s="9"/>
      <c r="R7" s="9"/>
      <c r="S7" s="10"/>
      <c r="T7" s="11"/>
      <c r="AD7" s="716"/>
      <c r="AE7" s="717"/>
      <c r="AF7" s="37"/>
    </row>
    <row r="8" spans="3:32" ht="14.25">
      <c r="C8" s="734" t="s">
        <v>30</v>
      </c>
      <c r="D8" s="734"/>
      <c r="E8" s="734"/>
      <c r="F8" s="734"/>
      <c r="G8" s="734"/>
      <c r="H8" s="734"/>
      <c r="I8" s="734"/>
      <c r="J8" s="734"/>
      <c r="K8" s="734"/>
      <c r="L8" s="734"/>
      <c r="M8" s="734"/>
      <c r="N8" s="734"/>
      <c r="O8" s="734"/>
      <c r="P8" s="734"/>
      <c r="Q8" s="734"/>
      <c r="R8" s="734"/>
      <c r="S8" s="734"/>
      <c r="T8" s="734"/>
      <c r="U8" s="734"/>
      <c r="V8" s="734"/>
      <c r="W8" s="734"/>
      <c r="X8" s="734"/>
      <c r="Y8" s="734"/>
      <c r="Z8" s="734"/>
      <c r="AA8" s="734"/>
      <c r="AB8" s="40"/>
      <c r="AE8" s="12"/>
      <c r="AF8" s="37"/>
    </row>
    <row r="9" spans="10:32" ht="12.75">
      <c r="J9" s="9"/>
      <c r="K9" s="333" t="s">
        <v>13</v>
      </c>
      <c r="L9" s="9"/>
      <c r="M9" s="9"/>
      <c r="N9" s="9"/>
      <c r="O9" s="9"/>
      <c r="P9" s="9"/>
      <c r="Q9" s="9"/>
      <c r="R9" s="9"/>
      <c r="S9" s="10"/>
      <c r="AB9" s="7"/>
      <c r="AC9" s="7"/>
      <c r="AD9" s="7"/>
      <c r="AE9" s="13"/>
      <c r="AF9" s="37"/>
    </row>
    <row r="10" spans="23:35" ht="12.75">
      <c r="W10" s="14" t="s">
        <v>15</v>
      </c>
      <c r="X10" s="15"/>
      <c r="Y10" s="14" t="s">
        <v>17</v>
      </c>
      <c r="Z10" s="15"/>
      <c r="AB10" s="16" t="s">
        <v>18</v>
      </c>
      <c r="AC10" s="17"/>
      <c r="AD10" s="17"/>
      <c r="AE10" s="18"/>
      <c r="AF10" s="37"/>
      <c r="AG10" s="125" t="s">
        <v>101</v>
      </c>
      <c r="AI10" s="129"/>
    </row>
    <row r="11" spans="23:35" ht="12.75">
      <c r="W11" s="19" t="s">
        <v>14</v>
      </c>
      <c r="X11" s="20"/>
      <c r="Y11" s="19" t="s">
        <v>16</v>
      </c>
      <c r="Z11" s="20"/>
      <c r="AB11" s="16" t="s">
        <v>19</v>
      </c>
      <c r="AC11" s="18"/>
      <c r="AD11" s="16" t="s">
        <v>37</v>
      </c>
      <c r="AE11" s="18"/>
      <c r="AF11" s="37"/>
      <c r="AG11" s="3" t="s">
        <v>102</v>
      </c>
      <c r="AI11" s="129"/>
    </row>
    <row r="12" spans="1:35" ht="15.75">
      <c r="A12" s="21"/>
      <c r="B12" s="22"/>
      <c r="R12" s="23" t="s">
        <v>40</v>
      </c>
      <c r="W12" s="24"/>
      <c r="X12" s="25"/>
      <c r="Y12" s="798"/>
      <c r="Z12" s="799"/>
      <c r="AB12" s="811">
        <v>40909</v>
      </c>
      <c r="AC12" s="812"/>
      <c r="AD12" s="798">
        <v>40939</v>
      </c>
      <c r="AE12" s="799"/>
      <c r="AF12" s="37"/>
      <c r="AG12" s="133" t="s">
        <v>85</v>
      </c>
      <c r="AH12" s="256" t="s">
        <v>99</v>
      </c>
      <c r="AI12" s="129"/>
    </row>
    <row r="13" spans="1:34" ht="16.5" customHeight="1" thickBot="1">
      <c r="A13" s="337"/>
      <c r="B13" s="338"/>
      <c r="C13" s="337"/>
      <c r="D13" s="339"/>
      <c r="E13" s="339"/>
      <c r="F13" s="339"/>
      <c r="G13" s="339"/>
      <c r="H13" s="339"/>
      <c r="I13" s="339"/>
      <c r="J13" s="339"/>
      <c r="K13" s="339"/>
      <c r="L13" s="339"/>
      <c r="M13" s="339"/>
      <c r="N13" s="339"/>
      <c r="O13" s="339"/>
      <c r="P13" s="339"/>
      <c r="Q13" s="339"/>
      <c r="R13" s="340" t="s">
        <v>39</v>
      </c>
      <c r="S13" s="341"/>
      <c r="T13" s="339"/>
      <c r="U13" s="339"/>
      <c r="V13" s="339"/>
      <c r="W13" s="339"/>
      <c r="X13" s="339"/>
      <c r="Y13" s="339"/>
      <c r="Z13" s="339"/>
      <c r="AA13" s="339"/>
      <c r="AB13" s="339"/>
      <c r="AC13" s="339"/>
      <c r="AD13" s="339"/>
      <c r="AE13" s="342"/>
      <c r="AF13" s="37"/>
      <c r="AG13" s="128" t="s">
        <v>84</v>
      </c>
      <c r="AH13" s="256" t="s">
        <v>98</v>
      </c>
    </row>
    <row r="14" spans="1:34" ht="12" customHeight="1" thickBot="1">
      <c r="A14" s="800" t="s">
        <v>20</v>
      </c>
      <c r="B14" s="802" t="s">
        <v>0</v>
      </c>
      <c r="C14" s="805" t="s">
        <v>38</v>
      </c>
      <c r="D14" s="806" t="s">
        <v>11</v>
      </c>
      <c r="E14" s="807"/>
      <c r="F14" s="807"/>
      <c r="G14" s="807"/>
      <c r="H14" s="807"/>
      <c r="I14" s="807"/>
      <c r="J14" s="807"/>
      <c r="K14" s="807"/>
      <c r="L14" s="807"/>
      <c r="M14" s="807"/>
      <c r="N14" s="807"/>
      <c r="O14" s="807"/>
      <c r="P14" s="807"/>
      <c r="Q14" s="807"/>
      <c r="R14" s="807"/>
      <c r="S14" s="808"/>
      <c r="T14" s="806" t="s">
        <v>1</v>
      </c>
      <c r="U14" s="808"/>
      <c r="V14" s="723" t="s">
        <v>195</v>
      </c>
      <c r="W14" s="724"/>
      <c r="X14" s="724"/>
      <c r="Y14" s="724"/>
      <c r="Z14" s="724"/>
      <c r="AA14" s="725"/>
      <c r="AB14" s="723" t="s">
        <v>33</v>
      </c>
      <c r="AC14" s="724"/>
      <c r="AD14" s="724"/>
      <c r="AE14" s="725"/>
      <c r="AF14" s="37"/>
      <c r="AG14" s="130" t="s">
        <v>94</v>
      </c>
      <c r="AH14" s="256" t="s">
        <v>93</v>
      </c>
    </row>
    <row r="15" spans="1:34" ht="12" customHeight="1" thickBot="1">
      <c r="A15" s="800"/>
      <c r="B15" s="803"/>
      <c r="C15" s="700"/>
      <c r="D15" s="26">
        <v>1</v>
      </c>
      <c r="E15" s="26">
        <v>2</v>
      </c>
      <c r="F15" s="26">
        <v>3</v>
      </c>
      <c r="G15" s="26">
        <v>4</v>
      </c>
      <c r="H15" s="26">
        <v>5</v>
      </c>
      <c r="I15" s="26">
        <v>6</v>
      </c>
      <c r="J15" s="26">
        <v>7</v>
      </c>
      <c r="K15" s="26">
        <v>8</v>
      </c>
      <c r="L15" s="26">
        <v>9</v>
      </c>
      <c r="M15" s="26">
        <v>10</v>
      </c>
      <c r="N15" s="26">
        <v>11</v>
      </c>
      <c r="O15" s="26">
        <v>12</v>
      </c>
      <c r="P15" s="26">
        <v>13</v>
      </c>
      <c r="Q15" s="26">
        <v>14</v>
      </c>
      <c r="R15" s="26">
        <v>15</v>
      </c>
      <c r="S15" s="258"/>
      <c r="T15" s="686" t="s">
        <v>3</v>
      </c>
      <c r="U15" s="686" t="s">
        <v>4</v>
      </c>
      <c r="V15" s="739" t="s">
        <v>196</v>
      </c>
      <c r="W15" s="740"/>
      <c r="X15" s="740"/>
      <c r="Y15" s="740"/>
      <c r="Z15" s="740"/>
      <c r="AA15" s="741"/>
      <c r="AB15" s="331"/>
      <c r="AC15" s="7"/>
      <c r="AD15" s="7"/>
      <c r="AE15" s="13"/>
      <c r="AF15" s="37"/>
      <c r="AG15" s="131" t="s">
        <v>97</v>
      </c>
      <c r="AH15" s="259" t="s">
        <v>92</v>
      </c>
    </row>
    <row r="16" spans="1:34" ht="12" customHeight="1" thickBot="1">
      <c r="A16" s="800"/>
      <c r="B16" s="803"/>
      <c r="C16" s="700"/>
      <c r="D16" s="260" t="s">
        <v>73</v>
      </c>
      <c r="E16" s="260" t="s">
        <v>74</v>
      </c>
      <c r="F16" s="260" t="s">
        <v>75</v>
      </c>
      <c r="G16" s="260" t="s">
        <v>76</v>
      </c>
      <c r="H16" s="260" t="s">
        <v>77</v>
      </c>
      <c r="I16" s="260" t="s">
        <v>78</v>
      </c>
      <c r="J16" s="260" t="s">
        <v>72</v>
      </c>
      <c r="K16" s="260" t="s">
        <v>73</v>
      </c>
      <c r="L16" s="260" t="s">
        <v>74</v>
      </c>
      <c r="M16" s="261" t="s">
        <v>75</v>
      </c>
      <c r="N16" s="261" t="s">
        <v>76</v>
      </c>
      <c r="O16" s="261" t="s">
        <v>77</v>
      </c>
      <c r="P16" s="261" t="s">
        <v>78</v>
      </c>
      <c r="Q16" s="260" t="s">
        <v>72</v>
      </c>
      <c r="R16" s="260" t="s">
        <v>73</v>
      </c>
      <c r="S16" s="262"/>
      <c r="T16" s="652"/>
      <c r="U16" s="652"/>
      <c r="V16" s="742" t="s">
        <v>5</v>
      </c>
      <c r="W16" s="743"/>
      <c r="X16" s="743"/>
      <c r="Y16" s="743"/>
      <c r="Z16" s="743"/>
      <c r="AA16" s="744"/>
      <c r="AB16" s="643" t="s">
        <v>6</v>
      </c>
      <c r="AC16" s="644" t="s">
        <v>82</v>
      </c>
      <c r="AD16" s="643" t="s">
        <v>6</v>
      </c>
      <c r="AE16" s="644" t="s">
        <v>82</v>
      </c>
      <c r="AF16" s="37"/>
      <c r="AG16" s="132" t="s">
        <v>96</v>
      </c>
      <c r="AH16" s="256" t="s">
        <v>91</v>
      </c>
    </row>
    <row r="17" spans="1:34" ht="12" customHeight="1" thickBot="1">
      <c r="A17" s="800"/>
      <c r="B17" s="803"/>
      <c r="C17" s="700"/>
      <c r="D17" s="688">
        <f>$AB$12</f>
        <v>40909</v>
      </c>
      <c r="E17" s="689"/>
      <c r="F17" s="689"/>
      <c r="G17" s="689"/>
      <c r="H17" s="689"/>
      <c r="I17" s="689"/>
      <c r="J17" s="689"/>
      <c r="K17" s="689"/>
      <c r="L17" s="689"/>
      <c r="M17" s="689"/>
      <c r="N17" s="689"/>
      <c r="O17" s="689"/>
      <c r="P17" s="689"/>
      <c r="Q17" s="689"/>
      <c r="R17" s="689"/>
      <c r="S17" s="690"/>
      <c r="T17" s="652"/>
      <c r="U17" s="652"/>
      <c r="V17" s="742" t="s">
        <v>7</v>
      </c>
      <c r="W17" s="743"/>
      <c r="X17" s="743"/>
      <c r="Y17" s="743"/>
      <c r="Z17" s="743"/>
      <c r="AA17" s="744"/>
      <c r="AB17" s="645"/>
      <c r="AC17" s="255" t="s">
        <v>83</v>
      </c>
      <c r="AD17" s="646"/>
      <c r="AE17" s="255" t="s">
        <v>83</v>
      </c>
      <c r="AF17" s="37"/>
      <c r="AG17" s="685" t="s">
        <v>257</v>
      </c>
      <c r="AH17" s="256" t="s">
        <v>95</v>
      </c>
    </row>
    <row r="18" spans="1:32" ht="12" customHeight="1" thickBot="1">
      <c r="A18" s="800"/>
      <c r="B18" s="803"/>
      <c r="C18" s="700"/>
      <c r="D18" s="32">
        <v>16</v>
      </c>
      <c r="E18" s="26">
        <v>17</v>
      </c>
      <c r="F18" s="32">
        <v>18</v>
      </c>
      <c r="G18" s="26">
        <v>19</v>
      </c>
      <c r="H18" s="26">
        <v>20</v>
      </c>
      <c r="I18" s="26">
        <v>21</v>
      </c>
      <c r="J18" s="26">
        <v>22</v>
      </c>
      <c r="K18" s="26">
        <v>23</v>
      </c>
      <c r="L18" s="26">
        <v>24</v>
      </c>
      <c r="M18" s="26">
        <v>26</v>
      </c>
      <c r="N18" s="26">
        <v>26</v>
      </c>
      <c r="O18" s="26">
        <v>27</v>
      </c>
      <c r="P18" s="26">
        <v>28</v>
      </c>
      <c r="Q18" s="26">
        <v>29</v>
      </c>
      <c r="R18" s="26">
        <v>30</v>
      </c>
      <c r="S18" s="26">
        <v>31</v>
      </c>
      <c r="T18" s="809" t="s">
        <v>8</v>
      </c>
      <c r="U18" s="810"/>
      <c r="V18" s="732" t="s">
        <v>5</v>
      </c>
      <c r="W18" s="732" t="s">
        <v>35</v>
      </c>
      <c r="X18" s="732" t="s">
        <v>34</v>
      </c>
      <c r="Y18" s="732" t="s">
        <v>5</v>
      </c>
      <c r="Z18" s="732" t="s">
        <v>35</v>
      </c>
      <c r="AA18" s="732" t="s">
        <v>34</v>
      </c>
      <c r="AB18" s="28"/>
      <c r="AC18" s="263"/>
      <c r="AD18" s="27"/>
      <c r="AE18" s="29"/>
      <c r="AF18" s="37"/>
    </row>
    <row r="19" spans="1:32" ht="12" customHeight="1">
      <c r="A19" s="801"/>
      <c r="B19" s="804"/>
      <c r="C19" s="779"/>
      <c r="D19" s="261" t="s">
        <v>74</v>
      </c>
      <c r="E19" s="261" t="s">
        <v>75</v>
      </c>
      <c r="F19" s="261" t="s">
        <v>76</v>
      </c>
      <c r="G19" s="261" t="s">
        <v>77</v>
      </c>
      <c r="H19" s="261" t="s">
        <v>78</v>
      </c>
      <c r="I19" s="264" t="s">
        <v>72</v>
      </c>
      <c r="J19" s="264" t="s">
        <v>73</v>
      </c>
      <c r="K19" s="261" t="s">
        <v>74</v>
      </c>
      <c r="L19" s="261" t="s">
        <v>75</v>
      </c>
      <c r="M19" s="261" t="s">
        <v>76</v>
      </c>
      <c r="N19" s="261" t="s">
        <v>77</v>
      </c>
      <c r="O19" s="261" t="s">
        <v>78</v>
      </c>
      <c r="P19" s="264" t="s">
        <v>72</v>
      </c>
      <c r="Q19" s="264" t="s">
        <v>73</v>
      </c>
      <c r="R19" s="261" t="s">
        <v>74</v>
      </c>
      <c r="S19" s="261" t="s">
        <v>75</v>
      </c>
      <c r="T19" s="813" t="s">
        <v>9</v>
      </c>
      <c r="U19" s="813"/>
      <c r="V19" s="733"/>
      <c r="W19" s="733"/>
      <c r="X19" s="733"/>
      <c r="Y19" s="733"/>
      <c r="Z19" s="733"/>
      <c r="AA19" s="733"/>
      <c r="AB19" s="34"/>
      <c r="AC19" s="265"/>
      <c r="AD19" s="30"/>
      <c r="AE19" s="33"/>
      <c r="AF19" s="37"/>
    </row>
    <row r="20" spans="1:32" s="45" customFormat="1" ht="10.5" customHeight="1">
      <c r="A20" s="323">
        <v>1</v>
      </c>
      <c r="B20" s="323">
        <v>2</v>
      </c>
      <c r="C20" s="323">
        <v>3</v>
      </c>
      <c r="D20" s="324"/>
      <c r="E20" s="325"/>
      <c r="F20" s="325"/>
      <c r="G20" s="325"/>
      <c r="H20" s="325"/>
      <c r="I20" s="325"/>
      <c r="J20" s="325"/>
      <c r="K20" s="325"/>
      <c r="L20" s="325">
        <v>4</v>
      </c>
      <c r="M20" s="325"/>
      <c r="N20" s="325"/>
      <c r="O20" s="325"/>
      <c r="P20" s="325"/>
      <c r="Q20" s="325"/>
      <c r="R20" s="325"/>
      <c r="S20" s="326"/>
      <c r="T20" s="323">
        <v>5</v>
      </c>
      <c r="U20" s="323">
        <v>6</v>
      </c>
      <c r="V20" s="323">
        <v>7</v>
      </c>
      <c r="W20" s="323">
        <v>8</v>
      </c>
      <c r="X20" s="323">
        <v>9</v>
      </c>
      <c r="Y20" s="323">
        <v>7</v>
      </c>
      <c r="Z20" s="323">
        <v>8</v>
      </c>
      <c r="AA20" s="323">
        <v>9</v>
      </c>
      <c r="AB20" s="323">
        <v>10</v>
      </c>
      <c r="AC20" s="332">
        <v>11</v>
      </c>
      <c r="AD20" s="323">
        <v>12</v>
      </c>
      <c r="AE20" s="323">
        <v>13</v>
      </c>
      <c r="AF20" s="44"/>
    </row>
    <row r="21" spans="1:31" ht="13.5" customHeight="1">
      <c r="A21" s="774">
        <v>1</v>
      </c>
      <c r="B21" s="266" t="s">
        <v>260</v>
      </c>
      <c r="C21" s="796">
        <v>840</v>
      </c>
      <c r="D21" s="267" t="s">
        <v>84</v>
      </c>
      <c r="E21" s="267" t="s">
        <v>84</v>
      </c>
      <c r="F21" s="267" t="s">
        <v>84</v>
      </c>
      <c r="G21" s="267" t="s">
        <v>84</v>
      </c>
      <c r="H21" s="267" t="s">
        <v>84</v>
      </c>
      <c r="I21" s="202" t="s">
        <v>84</v>
      </c>
      <c r="J21" s="267" t="s">
        <v>84</v>
      </c>
      <c r="K21" s="202" t="s">
        <v>84</v>
      </c>
      <c r="L21" s="202" t="s">
        <v>84</v>
      </c>
      <c r="M21" s="268" t="s">
        <v>85</v>
      </c>
      <c r="N21" s="268" t="s">
        <v>85</v>
      </c>
      <c r="O21" s="268" t="s">
        <v>85</v>
      </c>
      <c r="P21" s="268" t="s">
        <v>85</v>
      </c>
      <c r="Q21" s="202" t="s">
        <v>84</v>
      </c>
      <c r="R21" s="202" t="s">
        <v>84</v>
      </c>
      <c r="S21" s="269"/>
      <c r="T21" s="49">
        <f>COUNTIF(D22:R22,"&gt;0")</f>
        <v>4</v>
      </c>
      <c r="U21" s="49">
        <f>T21+T23</f>
        <v>16</v>
      </c>
      <c r="V21" s="50"/>
      <c r="W21" s="50"/>
      <c r="X21" s="50"/>
      <c r="Y21" s="50"/>
      <c r="Z21" s="50"/>
      <c r="AA21" s="50"/>
      <c r="AB21" s="50"/>
      <c r="AC21" s="270"/>
      <c r="AD21" s="50"/>
      <c r="AE21" s="51"/>
    </row>
    <row r="22" spans="1:31" ht="13.5" customHeight="1">
      <c r="A22" s="694"/>
      <c r="B22" s="697" t="s">
        <v>259</v>
      </c>
      <c r="C22" s="796"/>
      <c r="D22" s="119"/>
      <c r="E22" s="119"/>
      <c r="F22" s="119"/>
      <c r="G22" s="119"/>
      <c r="H22" s="119"/>
      <c r="I22" s="119"/>
      <c r="J22" s="119"/>
      <c r="K22" s="119"/>
      <c r="L22" s="119"/>
      <c r="M22" s="271">
        <v>7</v>
      </c>
      <c r="N22" s="271">
        <v>7</v>
      </c>
      <c r="O22" s="271">
        <v>7</v>
      </c>
      <c r="P22" s="271">
        <v>7</v>
      </c>
      <c r="Q22" s="119"/>
      <c r="R22" s="119"/>
      <c r="S22" s="52"/>
      <c r="T22" s="272">
        <f>SUM(D22:R22)</f>
        <v>28</v>
      </c>
      <c r="U22" s="53"/>
      <c r="V22" s="54"/>
      <c r="W22" s="54"/>
      <c r="X22" s="54"/>
      <c r="Y22" s="54"/>
      <c r="Z22" s="54"/>
      <c r="AA22" s="54"/>
      <c r="AB22" s="54"/>
      <c r="AC22" s="273"/>
      <c r="AD22" s="54"/>
      <c r="AE22" s="54"/>
    </row>
    <row r="23" spans="1:31" ht="13.5" customHeight="1">
      <c r="A23" s="694"/>
      <c r="B23" s="697"/>
      <c r="C23" s="796"/>
      <c r="D23" s="271" t="s">
        <v>85</v>
      </c>
      <c r="E23" s="271" t="s">
        <v>85</v>
      </c>
      <c r="F23" s="271" t="s">
        <v>85</v>
      </c>
      <c r="G23" s="271" t="s">
        <v>85</v>
      </c>
      <c r="H23" s="274" t="s">
        <v>85</v>
      </c>
      <c r="I23" s="119" t="s">
        <v>84</v>
      </c>
      <c r="J23" s="119" t="s">
        <v>84</v>
      </c>
      <c r="K23" s="271" t="s">
        <v>85</v>
      </c>
      <c r="L23" s="271" t="s">
        <v>85</v>
      </c>
      <c r="M23" s="271" t="s">
        <v>85</v>
      </c>
      <c r="N23" s="271" t="s">
        <v>85</v>
      </c>
      <c r="O23" s="274" t="s">
        <v>85</v>
      </c>
      <c r="P23" s="119" t="s">
        <v>84</v>
      </c>
      <c r="Q23" s="119" t="s">
        <v>84</v>
      </c>
      <c r="R23" s="275" t="s">
        <v>85</v>
      </c>
      <c r="S23" s="271" t="s">
        <v>85</v>
      </c>
      <c r="T23" s="49">
        <f>COUNTIF(D24:S24,"&gt;0")</f>
        <v>12</v>
      </c>
      <c r="U23" s="272">
        <f>T22+T24</f>
        <v>112</v>
      </c>
      <c r="V23" s="54"/>
      <c r="W23" s="54"/>
      <c r="X23" s="54"/>
      <c r="Y23" s="54"/>
      <c r="Z23" s="54"/>
      <c r="AA23" s="54"/>
      <c r="AB23" s="54"/>
      <c r="AC23" s="273"/>
      <c r="AD23" s="54"/>
      <c r="AE23" s="54"/>
    </row>
    <row r="24" spans="1:31" ht="13.5" customHeight="1" thickBot="1">
      <c r="A24" s="695"/>
      <c r="B24" s="698"/>
      <c r="C24" s="755"/>
      <c r="D24" s="57">
        <v>7</v>
      </c>
      <c r="E24" s="57">
        <v>7</v>
      </c>
      <c r="F24" s="57">
        <v>7</v>
      </c>
      <c r="G24" s="57">
        <v>7</v>
      </c>
      <c r="H24" s="57">
        <v>7</v>
      </c>
      <c r="I24" s="58"/>
      <c r="J24" s="58"/>
      <c r="K24" s="57">
        <v>7</v>
      </c>
      <c r="L24" s="57">
        <v>7</v>
      </c>
      <c r="M24" s="57">
        <v>7</v>
      </c>
      <c r="N24" s="57">
        <v>7</v>
      </c>
      <c r="O24" s="57">
        <v>7</v>
      </c>
      <c r="P24" s="58"/>
      <c r="Q24" s="58"/>
      <c r="R24" s="57">
        <v>7</v>
      </c>
      <c r="S24" s="59">
        <v>7</v>
      </c>
      <c r="T24" s="276">
        <f>SUM(D24:S24)</f>
        <v>84</v>
      </c>
      <c r="U24" s="60"/>
      <c r="V24" s="61"/>
      <c r="W24" s="61"/>
      <c r="X24" s="61"/>
      <c r="Y24" s="61"/>
      <c r="Z24" s="61"/>
      <c r="AA24" s="61"/>
      <c r="AB24" s="61"/>
      <c r="AC24" s="277"/>
      <c r="AD24" s="61"/>
      <c r="AE24" s="61"/>
    </row>
    <row r="25" spans="1:31" ht="13.5" customHeight="1">
      <c r="A25" s="694">
        <f>A21+1</f>
        <v>2</v>
      </c>
      <c r="B25" s="266" t="s">
        <v>260</v>
      </c>
      <c r="C25" s="795">
        <v>841</v>
      </c>
      <c r="D25" s="118" t="s">
        <v>84</v>
      </c>
      <c r="E25" s="118" t="s">
        <v>84</v>
      </c>
      <c r="F25" s="118" t="s">
        <v>84</v>
      </c>
      <c r="G25" s="118" t="s">
        <v>84</v>
      </c>
      <c r="H25" s="118" t="s">
        <v>84</v>
      </c>
      <c r="I25" s="119" t="s">
        <v>84</v>
      </c>
      <c r="J25" s="118" t="s">
        <v>84</v>
      </c>
      <c r="K25" s="119" t="s">
        <v>84</v>
      </c>
      <c r="L25" s="119" t="s">
        <v>84</v>
      </c>
      <c r="M25" s="271" t="s">
        <v>85</v>
      </c>
      <c r="N25" s="271" t="s">
        <v>85</v>
      </c>
      <c r="O25" s="271" t="s">
        <v>85</v>
      </c>
      <c r="P25" s="271" t="s">
        <v>85</v>
      </c>
      <c r="Q25" s="119" t="s">
        <v>84</v>
      </c>
      <c r="R25" s="119" t="s">
        <v>84</v>
      </c>
      <c r="S25" s="47"/>
      <c r="T25" s="48">
        <f>COUNTIF(D26:R26,"&gt;0")</f>
        <v>4</v>
      </c>
      <c r="U25" s="49">
        <f>T25+T27</f>
        <v>16</v>
      </c>
      <c r="V25" s="50"/>
      <c r="W25" s="50"/>
      <c r="X25" s="50"/>
      <c r="Y25" s="50"/>
      <c r="Z25" s="50"/>
      <c r="AA25" s="50"/>
      <c r="AB25" s="50"/>
      <c r="AC25" s="270"/>
      <c r="AD25" s="50"/>
      <c r="AE25" s="50"/>
    </row>
    <row r="26" spans="1:31" ht="13.5" customHeight="1">
      <c r="A26" s="694"/>
      <c r="B26" s="697" t="s">
        <v>259</v>
      </c>
      <c r="C26" s="796"/>
      <c r="D26" s="119"/>
      <c r="E26" s="119"/>
      <c r="F26" s="119"/>
      <c r="G26" s="119"/>
      <c r="H26" s="119"/>
      <c r="I26" s="119"/>
      <c r="J26" s="119"/>
      <c r="K26" s="119"/>
      <c r="L26" s="119"/>
      <c r="M26" s="271">
        <v>8</v>
      </c>
      <c r="N26" s="271">
        <v>8</v>
      </c>
      <c r="O26" s="271">
        <v>8</v>
      </c>
      <c r="P26" s="271">
        <v>8</v>
      </c>
      <c r="Q26" s="119"/>
      <c r="R26" s="119"/>
      <c r="S26" s="52"/>
      <c r="T26" s="272">
        <f>SUM(D26:R26)</f>
        <v>32</v>
      </c>
      <c r="U26" s="53"/>
      <c r="V26" s="54"/>
      <c r="W26" s="54"/>
      <c r="X26" s="54"/>
      <c r="Y26" s="54"/>
      <c r="Z26" s="54"/>
      <c r="AA26" s="54"/>
      <c r="AB26" s="54"/>
      <c r="AC26" s="273"/>
      <c r="AD26" s="54"/>
      <c r="AE26" s="54"/>
    </row>
    <row r="27" spans="1:31" ht="13.5" customHeight="1">
      <c r="A27" s="694"/>
      <c r="B27" s="697"/>
      <c r="C27" s="796"/>
      <c r="D27" s="271" t="s">
        <v>85</v>
      </c>
      <c r="E27" s="271" t="s">
        <v>85</v>
      </c>
      <c r="F27" s="271" t="s">
        <v>85</v>
      </c>
      <c r="G27" s="271" t="s">
        <v>85</v>
      </c>
      <c r="H27" s="274" t="s">
        <v>85</v>
      </c>
      <c r="I27" s="119" t="s">
        <v>84</v>
      </c>
      <c r="J27" s="119" t="s">
        <v>84</v>
      </c>
      <c r="K27" s="271" t="s">
        <v>85</v>
      </c>
      <c r="L27" s="271" t="s">
        <v>85</v>
      </c>
      <c r="M27" s="271" t="s">
        <v>85</v>
      </c>
      <c r="N27" s="271" t="s">
        <v>85</v>
      </c>
      <c r="O27" s="274" t="s">
        <v>85</v>
      </c>
      <c r="P27" s="119" t="s">
        <v>84</v>
      </c>
      <c r="Q27" s="119" t="s">
        <v>84</v>
      </c>
      <c r="R27" s="275" t="s">
        <v>85</v>
      </c>
      <c r="S27" s="271" t="s">
        <v>85</v>
      </c>
      <c r="T27" s="49">
        <f>COUNTIF(D28:S28,"&gt;0")</f>
        <v>12</v>
      </c>
      <c r="U27" s="272">
        <f>T26+T28</f>
        <v>128</v>
      </c>
      <c r="V27" s="54"/>
      <c r="W27" s="54"/>
      <c r="X27" s="54"/>
      <c r="Y27" s="54"/>
      <c r="Z27" s="54"/>
      <c r="AA27" s="54"/>
      <c r="AB27" s="54"/>
      <c r="AC27" s="273"/>
      <c r="AD27" s="54"/>
      <c r="AE27" s="54"/>
    </row>
    <row r="28" spans="1:31" ht="13.5" customHeight="1" thickBot="1">
      <c r="A28" s="695"/>
      <c r="B28" s="698"/>
      <c r="C28" s="755"/>
      <c r="D28" s="57">
        <v>8.25</v>
      </c>
      <c r="E28" s="57">
        <v>8.25</v>
      </c>
      <c r="F28" s="57">
        <v>8.25</v>
      </c>
      <c r="G28" s="57">
        <v>8.25</v>
      </c>
      <c r="H28" s="57">
        <v>7</v>
      </c>
      <c r="I28" s="58"/>
      <c r="J28" s="58"/>
      <c r="K28" s="57">
        <v>8.25</v>
      </c>
      <c r="L28" s="57">
        <v>8.25</v>
      </c>
      <c r="M28" s="57">
        <v>8.25</v>
      </c>
      <c r="N28" s="57">
        <v>8.25</v>
      </c>
      <c r="O28" s="57">
        <v>7</v>
      </c>
      <c r="P28" s="58"/>
      <c r="Q28" s="58"/>
      <c r="R28" s="57">
        <v>8</v>
      </c>
      <c r="S28" s="59">
        <v>8</v>
      </c>
      <c r="T28" s="276">
        <f>SUM(D28:S28)</f>
        <v>96</v>
      </c>
      <c r="U28" s="60"/>
      <c r="V28" s="61"/>
      <c r="W28" s="61"/>
      <c r="X28" s="61"/>
      <c r="Y28" s="61"/>
      <c r="Z28" s="61"/>
      <c r="AA28" s="61"/>
      <c r="AB28" s="61"/>
      <c r="AC28" s="277"/>
      <c r="AD28" s="61"/>
      <c r="AE28" s="61"/>
    </row>
    <row r="29" spans="1:31" ht="13.5" customHeight="1">
      <c r="A29" s="693">
        <f>A25+1</f>
        <v>3</v>
      </c>
      <c r="B29" s="266" t="s">
        <v>260</v>
      </c>
      <c r="C29" s="795">
        <v>850</v>
      </c>
      <c r="D29" s="118" t="s">
        <v>84</v>
      </c>
      <c r="E29" s="118" t="s">
        <v>84</v>
      </c>
      <c r="F29" s="118" t="s">
        <v>84</v>
      </c>
      <c r="G29" s="118" t="s">
        <v>84</v>
      </c>
      <c r="H29" s="118" t="s">
        <v>84</v>
      </c>
      <c r="I29" s="119" t="s">
        <v>84</v>
      </c>
      <c r="J29" s="118" t="s">
        <v>84</v>
      </c>
      <c r="K29" s="119" t="s">
        <v>84</v>
      </c>
      <c r="L29" s="119" t="s">
        <v>84</v>
      </c>
      <c r="M29" s="271" t="s">
        <v>85</v>
      </c>
      <c r="N29" s="271" t="s">
        <v>85</v>
      </c>
      <c r="O29" s="271" t="s">
        <v>85</v>
      </c>
      <c r="P29" s="271" t="s">
        <v>85</v>
      </c>
      <c r="Q29" s="119" t="s">
        <v>84</v>
      </c>
      <c r="R29" s="119" t="s">
        <v>84</v>
      </c>
      <c r="S29" s="47"/>
      <c r="T29" s="48">
        <f>COUNTIF(D30:R30,"&gt;0")</f>
        <v>4</v>
      </c>
      <c r="U29" s="49">
        <f>T29+T31</f>
        <v>16</v>
      </c>
      <c r="V29" s="50"/>
      <c r="W29" s="50"/>
      <c r="X29" s="50"/>
      <c r="Y29" s="50"/>
      <c r="Z29" s="50"/>
      <c r="AA29" s="50"/>
      <c r="AB29" s="50"/>
      <c r="AC29" s="270"/>
      <c r="AD29" s="50"/>
      <c r="AE29" s="50"/>
    </row>
    <row r="30" spans="1:31" ht="13.5" customHeight="1">
      <c r="A30" s="694"/>
      <c r="B30" s="697" t="s">
        <v>259</v>
      </c>
      <c r="C30" s="796"/>
      <c r="D30" s="119"/>
      <c r="E30" s="119"/>
      <c r="F30" s="119"/>
      <c r="G30" s="119"/>
      <c r="H30" s="119"/>
      <c r="I30" s="119"/>
      <c r="J30" s="119"/>
      <c r="K30" s="119"/>
      <c r="L30" s="119"/>
      <c r="M30" s="271">
        <v>8</v>
      </c>
      <c r="N30" s="271">
        <v>8</v>
      </c>
      <c r="O30" s="271">
        <v>8</v>
      </c>
      <c r="P30" s="271">
        <v>8</v>
      </c>
      <c r="Q30" s="119"/>
      <c r="R30" s="119"/>
      <c r="S30" s="52"/>
      <c r="T30" s="272">
        <f>SUM(D30:R30)</f>
        <v>32</v>
      </c>
      <c r="U30" s="53"/>
      <c r="V30" s="54"/>
      <c r="W30" s="54"/>
      <c r="X30" s="54"/>
      <c r="Y30" s="54"/>
      <c r="Z30" s="54"/>
      <c r="AA30" s="54"/>
      <c r="AB30" s="54"/>
      <c r="AC30" s="273"/>
      <c r="AD30" s="54"/>
      <c r="AE30" s="54"/>
    </row>
    <row r="31" spans="1:31" ht="13.5" customHeight="1">
      <c r="A31" s="694"/>
      <c r="B31" s="697"/>
      <c r="C31" s="796"/>
      <c r="D31" s="271" t="s">
        <v>85</v>
      </c>
      <c r="E31" s="271" t="s">
        <v>85</v>
      </c>
      <c r="F31" s="271" t="s">
        <v>85</v>
      </c>
      <c r="G31" s="271" t="s">
        <v>85</v>
      </c>
      <c r="H31" s="274" t="s">
        <v>85</v>
      </c>
      <c r="I31" s="119" t="s">
        <v>84</v>
      </c>
      <c r="J31" s="119" t="s">
        <v>84</v>
      </c>
      <c r="K31" s="271" t="s">
        <v>85</v>
      </c>
      <c r="L31" s="271" t="s">
        <v>85</v>
      </c>
      <c r="M31" s="271" t="s">
        <v>85</v>
      </c>
      <c r="N31" s="271" t="s">
        <v>85</v>
      </c>
      <c r="O31" s="274" t="s">
        <v>85</v>
      </c>
      <c r="P31" s="119" t="s">
        <v>84</v>
      </c>
      <c r="Q31" s="119" t="s">
        <v>84</v>
      </c>
      <c r="R31" s="275" t="s">
        <v>85</v>
      </c>
      <c r="S31" s="271" t="s">
        <v>85</v>
      </c>
      <c r="T31" s="49">
        <f>COUNTIF(D32:S32,"&gt;0")</f>
        <v>12</v>
      </c>
      <c r="U31" s="272">
        <f>T30+T32</f>
        <v>128</v>
      </c>
      <c r="V31" s="54"/>
      <c r="W31" s="54"/>
      <c r="X31" s="54"/>
      <c r="Y31" s="54"/>
      <c r="Z31" s="54"/>
      <c r="AA31" s="54"/>
      <c r="AB31" s="54"/>
      <c r="AC31" s="273"/>
      <c r="AD31" s="54"/>
      <c r="AE31" s="54"/>
    </row>
    <row r="32" spans="1:31" ht="13.5" customHeight="1" thickBot="1">
      <c r="A32" s="695"/>
      <c r="B32" s="698"/>
      <c r="C32" s="755"/>
      <c r="D32" s="57">
        <v>8.25</v>
      </c>
      <c r="E32" s="57">
        <v>8.25</v>
      </c>
      <c r="F32" s="57">
        <v>8.25</v>
      </c>
      <c r="G32" s="57">
        <v>8.25</v>
      </c>
      <c r="H32" s="57">
        <v>7</v>
      </c>
      <c r="I32" s="58"/>
      <c r="J32" s="58"/>
      <c r="K32" s="57">
        <v>8.25</v>
      </c>
      <c r="L32" s="57">
        <v>8.25</v>
      </c>
      <c r="M32" s="57">
        <v>8.25</v>
      </c>
      <c r="N32" s="57">
        <v>8.25</v>
      </c>
      <c r="O32" s="57">
        <v>7</v>
      </c>
      <c r="P32" s="58"/>
      <c r="Q32" s="58"/>
      <c r="R32" s="57">
        <v>8</v>
      </c>
      <c r="S32" s="59">
        <v>8</v>
      </c>
      <c r="T32" s="276">
        <f>SUM(D32:S32)</f>
        <v>96</v>
      </c>
      <c r="U32" s="60"/>
      <c r="V32" s="61"/>
      <c r="W32" s="61"/>
      <c r="X32" s="61"/>
      <c r="Y32" s="61"/>
      <c r="Z32" s="61"/>
      <c r="AA32" s="61"/>
      <c r="AB32" s="61"/>
      <c r="AC32" s="277"/>
      <c r="AD32" s="61"/>
      <c r="AE32" s="61"/>
    </row>
    <row r="33" spans="1:31" ht="13.5" customHeight="1">
      <c r="A33" s="693">
        <f>A29+1</f>
        <v>4</v>
      </c>
      <c r="B33" s="278" t="s">
        <v>261</v>
      </c>
      <c r="C33" s="795" t="s">
        <v>28</v>
      </c>
      <c r="D33" s="118" t="s">
        <v>84</v>
      </c>
      <c r="E33" s="118" t="s">
        <v>84</v>
      </c>
      <c r="F33" s="118" t="s">
        <v>84</v>
      </c>
      <c r="G33" s="118" t="s">
        <v>84</v>
      </c>
      <c r="H33" s="118" t="s">
        <v>84</v>
      </c>
      <c r="I33" s="119" t="s">
        <v>84</v>
      </c>
      <c r="J33" s="118" t="s">
        <v>84</v>
      </c>
      <c r="K33" s="119" t="s">
        <v>84</v>
      </c>
      <c r="L33" s="119" t="s">
        <v>84</v>
      </c>
      <c r="M33" s="271" t="s">
        <v>85</v>
      </c>
      <c r="N33" s="271" t="s">
        <v>85</v>
      </c>
      <c r="O33" s="271" t="s">
        <v>85</v>
      </c>
      <c r="P33" s="271" t="s">
        <v>85</v>
      </c>
      <c r="Q33" s="119" t="s">
        <v>84</v>
      </c>
      <c r="R33" s="119" t="s">
        <v>84</v>
      </c>
      <c r="S33" s="47"/>
      <c r="T33" s="48">
        <f>COUNTIF(D34:R34,"&gt;0")</f>
        <v>4</v>
      </c>
      <c r="U33" s="49">
        <f>T33+T35</f>
        <v>16</v>
      </c>
      <c r="V33" s="50"/>
      <c r="W33" s="50"/>
      <c r="X33" s="50"/>
      <c r="Y33" s="50"/>
      <c r="Z33" s="50"/>
      <c r="AA33" s="50"/>
      <c r="AB33" s="50"/>
      <c r="AC33" s="270"/>
      <c r="AD33" s="50"/>
      <c r="AE33" s="50"/>
    </row>
    <row r="34" spans="1:31" ht="13.5" customHeight="1">
      <c r="A34" s="694"/>
      <c r="B34" s="697" t="s">
        <v>179</v>
      </c>
      <c r="C34" s="796"/>
      <c r="D34" s="119"/>
      <c r="E34" s="119"/>
      <c r="F34" s="119"/>
      <c r="G34" s="119"/>
      <c r="H34" s="119"/>
      <c r="I34" s="119"/>
      <c r="J34" s="119"/>
      <c r="K34" s="119"/>
      <c r="L34" s="119"/>
      <c r="M34" s="271">
        <v>8</v>
      </c>
      <c r="N34" s="271">
        <v>8</v>
      </c>
      <c r="O34" s="271">
        <v>8</v>
      </c>
      <c r="P34" s="271">
        <v>8</v>
      </c>
      <c r="Q34" s="119"/>
      <c r="R34" s="119"/>
      <c r="S34" s="52"/>
      <c r="T34" s="272">
        <f>SUM(D34:R34)</f>
        <v>32</v>
      </c>
      <c r="U34" s="53"/>
      <c r="V34" s="54"/>
      <c r="W34" s="54"/>
      <c r="X34" s="54"/>
      <c r="Y34" s="54"/>
      <c r="Z34" s="54"/>
      <c r="AA34" s="54"/>
      <c r="AB34" s="54"/>
      <c r="AC34" s="273"/>
      <c r="AD34" s="54"/>
      <c r="AE34" s="54"/>
    </row>
    <row r="35" spans="1:31" ht="13.5" customHeight="1">
      <c r="A35" s="694"/>
      <c r="B35" s="697" t="s">
        <v>29</v>
      </c>
      <c r="C35" s="796"/>
      <c r="D35" s="271" t="s">
        <v>85</v>
      </c>
      <c r="E35" s="271" t="s">
        <v>85</v>
      </c>
      <c r="F35" s="271" t="s">
        <v>85</v>
      </c>
      <c r="G35" s="271" t="s">
        <v>85</v>
      </c>
      <c r="H35" s="274" t="s">
        <v>85</v>
      </c>
      <c r="I35" s="119" t="s">
        <v>84</v>
      </c>
      <c r="J35" s="119" t="s">
        <v>84</v>
      </c>
      <c r="K35" s="271" t="s">
        <v>85</v>
      </c>
      <c r="L35" s="271" t="s">
        <v>85</v>
      </c>
      <c r="M35" s="271" t="s">
        <v>85</v>
      </c>
      <c r="N35" s="271" t="s">
        <v>85</v>
      </c>
      <c r="O35" s="274" t="s">
        <v>85</v>
      </c>
      <c r="P35" s="119" t="s">
        <v>84</v>
      </c>
      <c r="Q35" s="119" t="s">
        <v>84</v>
      </c>
      <c r="R35" s="275" t="s">
        <v>85</v>
      </c>
      <c r="S35" s="271" t="s">
        <v>85</v>
      </c>
      <c r="T35" s="49">
        <f>COUNTIF(D36:S36,"&gt;0")</f>
        <v>12</v>
      </c>
      <c r="U35" s="272">
        <f>T34+T36</f>
        <v>128</v>
      </c>
      <c r="V35" s="54"/>
      <c r="W35" s="54"/>
      <c r="X35" s="54"/>
      <c r="Y35" s="54"/>
      <c r="Z35" s="54"/>
      <c r="AA35" s="54"/>
      <c r="AB35" s="54"/>
      <c r="AC35" s="273"/>
      <c r="AD35" s="54"/>
      <c r="AE35" s="54"/>
    </row>
    <row r="36" spans="1:31" ht="13.5" customHeight="1" thickBot="1">
      <c r="A36" s="695"/>
      <c r="B36" s="698"/>
      <c r="C36" s="755"/>
      <c r="D36" s="57">
        <v>8.25</v>
      </c>
      <c r="E36" s="57">
        <v>8.25</v>
      </c>
      <c r="F36" s="57">
        <v>8.25</v>
      </c>
      <c r="G36" s="57">
        <v>8.25</v>
      </c>
      <c r="H36" s="57">
        <v>7</v>
      </c>
      <c r="I36" s="58"/>
      <c r="J36" s="58"/>
      <c r="K36" s="57">
        <v>8.25</v>
      </c>
      <c r="L36" s="57">
        <v>8.25</v>
      </c>
      <c r="M36" s="57">
        <v>8.25</v>
      </c>
      <c r="N36" s="57">
        <v>8.25</v>
      </c>
      <c r="O36" s="57">
        <v>7</v>
      </c>
      <c r="P36" s="58"/>
      <c r="Q36" s="58"/>
      <c r="R36" s="57">
        <v>8</v>
      </c>
      <c r="S36" s="59">
        <v>8</v>
      </c>
      <c r="T36" s="276">
        <f>SUM(D36:S36)</f>
        <v>96</v>
      </c>
      <c r="U36" s="60"/>
      <c r="V36" s="61"/>
      <c r="W36" s="61"/>
      <c r="X36" s="61"/>
      <c r="Y36" s="61"/>
      <c r="Z36" s="61"/>
      <c r="AA36" s="61"/>
      <c r="AB36" s="61"/>
      <c r="AC36" s="277"/>
      <c r="AD36" s="61"/>
      <c r="AE36" s="61"/>
    </row>
    <row r="37" spans="1:31" ht="13.5" customHeight="1">
      <c r="A37" s="693">
        <f>A33+1</f>
        <v>5</v>
      </c>
      <c r="B37" s="278" t="s">
        <v>260</v>
      </c>
      <c r="C37" s="795">
        <v>1242</v>
      </c>
      <c r="D37" s="118" t="s">
        <v>84</v>
      </c>
      <c r="E37" s="118" t="s">
        <v>84</v>
      </c>
      <c r="F37" s="118" t="s">
        <v>84</v>
      </c>
      <c r="G37" s="118" t="s">
        <v>84</v>
      </c>
      <c r="H37" s="118" t="s">
        <v>84</v>
      </c>
      <c r="I37" s="119" t="s">
        <v>84</v>
      </c>
      <c r="J37" s="118" t="s">
        <v>84</v>
      </c>
      <c r="K37" s="119" t="s">
        <v>84</v>
      </c>
      <c r="L37" s="119" t="s">
        <v>84</v>
      </c>
      <c r="M37" s="271" t="s">
        <v>85</v>
      </c>
      <c r="N37" s="271" t="s">
        <v>85</v>
      </c>
      <c r="O37" s="271" t="s">
        <v>85</v>
      </c>
      <c r="P37" s="271" t="s">
        <v>85</v>
      </c>
      <c r="Q37" s="119" t="s">
        <v>84</v>
      </c>
      <c r="R37" s="119" t="s">
        <v>84</v>
      </c>
      <c r="S37" s="47"/>
      <c r="T37" s="48">
        <f>COUNTIF(D38:R38,"&gt;0")</f>
        <v>4</v>
      </c>
      <c r="U37" s="49">
        <f>T37+T39</f>
        <v>16</v>
      </c>
      <c r="V37" s="50"/>
      <c r="W37" s="50"/>
      <c r="X37" s="50"/>
      <c r="Y37" s="50"/>
      <c r="Z37" s="50"/>
      <c r="AA37" s="50"/>
      <c r="AB37" s="50"/>
      <c r="AC37" s="270"/>
      <c r="AD37" s="50"/>
      <c r="AE37" s="50"/>
    </row>
    <row r="38" spans="1:31" ht="13.5" customHeight="1">
      <c r="A38" s="694"/>
      <c r="B38" s="697" t="s">
        <v>179</v>
      </c>
      <c r="C38" s="796"/>
      <c r="D38" s="119"/>
      <c r="E38" s="119"/>
      <c r="F38" s="119"/>
      <c r="G38" s="119"/>
      <c r="H38" s="119"/>
      <c r="I38" s="119"/>
      <c r="J38" s="119"/>
      <c r="K38" s="119"/>
      <c r="L38" s="119"/>
      <c r="M38" s="271">
        <v>8</v>
      </c>
      <c r="N38" s="271">
        <v>8</v>
      </c>
      <c r="O38" s="271">
        <v>8</v>
      </c>
      <c r="P38" s="271">
        <v>8</v>
      </c>
      <c r="Q38" s="119"/>
      <c r="R38" s="119"/>
      <c r="S38" s="52"/>
      <c r="T38" s="272">
        <f>SUM(D38:R38)</f>
        <v>32</v>
      </c>
      <c r="U38" s="53"/>
      <c r="V38" s="54"/>
      <c r="W38" s="54"/>
      <c r="X38" s="54"/>
      <c r="Y38" s="54"/>
      <c r="Z38" s="54"/>
      <c r="AA38" s="54"/>
      <c r="AB38" s="54"/>
      <c r="AC38" s="273"/>
      <c r="AD38" s="54"/>
      <c r="AE38" s="54"/>
    </row>
    <row r="39" spans="1:31" ht="13.5" customHeight="1">
      <c r="A39" s="694"/>
      <c r="B39" s="697" t="s">
        <v>29</v>
      </c>
      <c r="C39" s="796"/>
      <c r="D39" s="271" t="s">
        <v>85</v>
      </c>
      <c r="E39" s="271" t="s">
        <v>85</v>
      </c>
      <c r="F39" s="271" t="s">
        <v>85</v>
      </c>
      <c r="G39" s="271" t="s">
        <v>85</v>
      </c>
      <c r="H39" s="274" t="s">
        <v>85</v>
      </c>
      <c r="I39" s="119" t="s">
        <v>84</v>
      </c>
      <c r="J39" s="119" t="s">
        <v>84</v>
      </c>
      <c r="K39" s="271" t="s">
        <v>85</v>
      </c>
      <c r="L39" s="271" t="s">
        <v>85</v>
      </c>
      <c r="M39" s="271" t="s">
        <v>85</v>
      </c>
      <c r="N39" s="271" t="s">
        <v>85</v>
      </c>
      <c r="O39" s="274" t="s">
        <v>85</v>
      </c>
      <c r="P39" s="119" t="s">
        <v>84</v>
      </c>
      <c r="Q39" s="119" t="s">
        <v>84</v>
      </c>
      <c r="R39" s="275" t="s">
        <v>85</v>
      </c>
      <c r="S39" s="271" t="s">
        <v>85</v>
      </c>
      <c r="T39" s="49">
        <f>COUNTIF(D40:S40,"&gt;0")</f>
        <v>12</v>
      </c>
      <c r="U39" s="272">
        <f>T38+T40</f>
        <v>128</v>
      </c>
      <c r="V39" s="54"/>
      <c r="W39" s="54"/>
      <c r="X39" s="54"/>
      <c r="Y39" s="54"/>
      <c r="Z39" s="54"/>
      <c r="AA39" s="54"/>
      <c r="AB39" s="54"/>
      <c r="AC39" s="273"/>
      <c r="AD39" s="54"/>
      <c r="AE39" s="54"/>
    </row>
    <row r="40" spans="1:31" ht="13.5" customHeight="1" thickBot="1">
      <c r="A40" s="695"/>
      <c r="B40" s="698"/>
      <c r="C40" s="755"/>
      <c r="D40" s="57">
        <v>8.25</v>
      </c>
      <c r="E40" s="57">
        <v>8.25</v>
      </c>
      <c r="F40" s="57">
        <v>8.25</v>
      </c>
      <c r="G40" s="57">
        <v>8.25</v>
      </c>
      <c r="H40" s="57">
        <v>7</v>
      </c>
      <c r="I40" s="58"/>
      <c r="J40" s="58"/>
      <c r="K40" s="57">
        <v>8.25</v>
      </c>
      <c r="L40" s="57">
        <v>8.25</v>
      </c>
      <c r="M40" s="57">
        <v>8.25</v>
      </c>
      <c r="N40" s="57">
        <v>8.25</v>
      </c>
      <c r="O40" s="57">
        <v>7</v>
      </c>
      <c r="P40" s="58"/>
      <c r="Q40" s="58"/>
      <c r="R40" s="57">
        <v>8</v>
      </c>
      <c r="S40" s="59">
        <v>8</v>
      </c>
      <c r="T40" s="276">
        <f>SUM(D40:S40)</f>
        <v>96</v>
      </c>
      <c r="U40" s="60"/>
      <c r="V40" s="61"/>
      <c r="W40" s="61"/>
      <c r="X40" s="61"/>
      <c r="Y40" s="61"/>
      <c r="Z40" s="61"/>
      <c r="AA40" s="61"/>
      <c r="AB40" s="61"/>
      <c r="AC40" s="277"/>
      <c r="AD40" s="61"/>
      <c r="AE40" s="61"/>
    </row>
    <row r="41" spans="1:31" ht="13.5" customHeight="1">
      <c r="A41" s="693">
        <f>A37+1</f>
        <v>6</v>
      </c>
      <c r="B41" s="278" t="s">
        <v>260</v>
      </c>
      <c r="C41" s="795" t="s">
        <v>31</v>
      </c>
      <c r="D41" s="685" t="s">
        <v>257</v>
      </c>
      <c r="E41" s="668" t="s">
        <v>257</v>
      </c>
      <c r="F41" s="668" t="s">
        <v>257</v>
      </c>
      <c r="G41" s="668" t="s">
        <v>257</v>
      </c>
      <c r="H41" s="668" t="s">
        <v>257</v>
      </c>
      <c r="I41" s="668" t="s">
        <v>257</v>
      </c>
      <c r="J41" s="668" t="s">
        <v>257</v>
      </c>
      <c r="K41" s="668" t="s">
        <v>257</v>
      </c>
      <c r="L41" s="668" t="s">
        <v>257</v>
      </c>
      <c r="M41" s="668" t="s">
        <v>257</v>
      </c>
      <c r="N41" s="668" t="s">
        <v>257</v>
      </c>
      <c r="O41" s="668" t="s">
        <v>257</v>
      </c>
      <c r="P41" s="668" t="s">
        <v>257</v>
      </c>
      <c r="Q41" s="668" t="s">
        <v>257</v>
      </c>
      <c r="R41" s="668" t="s">
        <v>257</v>
      </c>
      <c r="S41" s="47"/>
      <c r="T41" s="48">
        <f>COUNTIF(D42:R42,"&gt;0")</f>
        <v>0</v>
      </c>
      <c r="U41" s="49">
        <f>T41+T43</f>
        <v>0</v>
      </c>
      <c r="V41" s="50"/>
      <c r="W41" s="50"/>
      <c r="X41" s="50"/>
      <c r="Y41" s="50"/>
      <c r="Z41" s="50"/>
      <c r="AA41" s="50"/>
      <c r="AB41" s="685" t="s">
        <v>257</v>
      </c>
      <c r="AC41" s="70" t="s">
        <v>189</v>
      </c>
      <c r="AD41" s="50"/>
      <c r="AE41" s="50"/>
    </row>
    <row r="42" spans="1:31" ht="13.5" customHeight="1">
      <c r="A42" s="694"/>
      <c r="B42" s="785" t="s">
        <v>178</v>
      </c>
      <c r="C42" s="796"/>
      <c r="D42" s="65" t="s">
        <v>21</v>
      </c>
      <c r="E42" s="65" t="s">
        <v>21</v>
      </c>
      <c r="F42" s="65" t="s">
        <v>21</v>
      </c>
      <c r="G42" s="65" t="s">
        <v>21</v>
      </c>
      <c r="H42" s="65" t="s">
        <v>21</v>
      </c>
      <c r="I42" s="65" t="s">
        <v>21</v>
      </c>
      <c r="J42" s="65" t="s">
        <v>21</v>
      </c>
      <c r="K42" s="65" t="s">
        <v>21</v>
      </c>
      <c r="L42" s="65" t="s">
        <v>21</v>
      </c>
      <c r="M42" s="65" t="s">
        <v>21</v>
      </c>
      <c r="N42" s="65" t="s">
        <v>21</v>
      </c>
      <c r="O42" s="65" t="s">
        <v>21</v>
      </c>
      <c r="P42" s="65" t="s">
        <v>21</v>
      </c>
      <c r="Q42" s="65" t="s">
        <v>21</v>
      </c>
      <c r="R42" s="65" t="s">
        <v>21</v>
      </c>
      <c r="S42" s="52"/>
      <c r="T42" s="272">
        <f>SUM(D42:R42)</f>
        <v>0</v>
      </c>
      <c r="U42" s="53"/>
      <c r="V42" s="54"/>
      <c r="W42" s="54"/>
      <c r="X42" s="54"/>
      <c r="Y42" s="54"/>
      <c r="Z42" s="54"/>
      <c r="AA42" s="54"/>
      <c r="AB42" s="54"/>
      <c r="AC42" s="273"/>
      <c r="AD42" s="54"/>
      <c r="AE42" s="54"/>
    </row>
    <row r="43" spans="1:31" ht="13.5" customHeight="1">
      <c r="A43" s="694"/>
      <c r="B43" s="785" t="s">
        <v>29</v>
      </c>
      <c r="C43" s="796"/>
      <c r="D43" s="669" t="s">
        <v>257</v>
      </c>
      <c r="E43" s="669" t="s">
        <v>257</v>
      </c>
      <c r="F43" s="669" t="s">
        <v>257</v>
      </c>
      <c r="G43" s="669" t="s">
        <v>257</v>
      </c>
      <c r="H43" s="669" t="s">
        <v>257</v>
      </c>
      <c r="I43" s="669" t="s">
        <v>257</v>
      </c>
      <c r="J43" s="669" t="s">
        <v>257</v>
      </c>
      <c r="K43" s="669" t="s">
        <v>257</v>
      </c>
      <c r="L43" s="669" t="s">
        <v>257</v>
      </c>
      <c r="M43" s="669" t="s">
        <v>257</v>
      </c>
      <c r="N43" s="669" t="s">
        <v>257</v>
      </c>
      <c r="O43" s="669" t="s">
        <v>257</v>
      </c>
      <c r="P43" s="669" t="s">
        <v>257</v>
      </c>
      <c r="Q43" s="669" t="s">
        <v>257</v>
      </c>
      <c r="R43" s="669" t="s">
        <v>257</v>
      </c>
      <c r="S43" s="670" t="s">
        <v>257</v>
      </c>
      <c r="T43" s="49">
        <f>COUNTIF(D44:S44,"&gt;0")</f>
        <v>0</v>
      </c>
      <c r="U43" s="272">
        <f>T42+T44</f>
        <v>0</v>
      </c>
      <c r="V43" s="54"/>
      <c r="W43" s="54"/>
      <c r="X43" s="54"/>
      <c r="Y43" s="54"/>
      <c r="Z43" s="54"/>
      <c r="AA43" s="54"/>
      <c r="AB43" s="54"/>
      <c r="AC43" s="273"/>
      <c r="AD43" s="54"/>
      <c r="AE43" s="54"/>
    </row>
    <row r="44" spans="1:31" ht="13.5" customHeight="1" thickBot="1">
      <c r="A44" s="695"/>
      <c r="B44" s="786"/>
      <c r="C44" s="755"/>
      <c r="D44" s="57"/>
      <c r="E44" s="57"/>
      <c r="F44" s="57"/>
      <c r="G44" s="57"/>
      <c r="H44" s="57"/>
      <c r="I44" s="57"/>
      <c r="J44" s="57"/>
      <c r="K44" s="57"/>
      <c r="L44" s="57"/>
      <c r="M44" s="57"/>
      <c r="N44" s="57"/>
      <c r="O44" s="57"/>
      <c r="P44" s="57"/>
      <c r="Q44" s="57"/>
      <c r="R44" s="57"/>
      <c r="S44" s="59"/>
      <c r="T44" s="276">
        <f>SUM(D44:S44)</f>
        <v>0</v>
      </c>
      <c r="U44" s="60"/>
      <c r="V44" s="61"/>
      <c r="W44" s="61"/>
      <c r="X44" s="61"/>
      <c r="Y44" s="61"/>
      <c r="Z44" s="61"/>
      <c r="AA44" s="61"/>
      <c r="AB44" s="61"/>
      <c r="AC44" s="277"/>
      <c r="AD44" s="61"/>
      <c r="AE44" s="61"/>
    </row>
    <row r="45" spans="1:31" ht="13.5" customHeight="1">
      <c r="A45" s="693">
        <v>7</v>
      </c>
      <c r="B45" s="278" t="s">
        <v>260</v>
      </c>
      <c r="C45" s="795" t="s">
        <v>41</v>
      </c>
      <c r="D45" s="239" t="s">
        <v>84</v>
      </c>
      <c r="E45" s="239" t="s">
        <v>84</v>
      </c>
      <c r="F45" s="239" t="s">
        <v>84</v>
      </c>
      <c r="G45" s="239" t="s">
        <v>84</v>
      </c>
      <c r="H45" s="239" t="s">
        <v>84</v>
      </c>
      <c r="I45" s="279" t="s">
        <v>84</v>
      </c>
      <c r="J45" s="239" t="s">
        <v>84</v>
      </c>
      <c r="K45" s="279" t="s">
        <v>84</v>
      </c>
      <c r="L45" s="279" t="s">
        <v>84</v>
      </c>
      <c r="M45" s="280" t="s">
        <v>85</v>
      </c>
      <c r="N45" s="280" t="s">
        <v>85</v>
      </c>
      <c r="O45" s="280" t="s">
        <v>85</v>
      </c>
      <c r="P45" s="280" t="s">
        <v>85</v>
      </c>
      <c r="Q45" s="279" t="s">
        <v>84</v>
      </c>
      <c r="R45" s="279" t="s">
        <v>84</v>
      </c>
      <c r="S45" s="47"/>
      <c r="T45" s="48">
        <f>COUNTIF(D46:R46,"&gt;0")</f>
        <v>4</v>
      </c>
      <c r="U45" s="48">
        <f>T45+T47</f>
        <v>16</v>
      </c>
      <c r="V45" s="181"/>
      <c r="W45" s="181"/>
      <c r="X45" s="181"/>
      <c r="Y45" s="181"/>
      <c r="Z45" s="181"/>
      <c r="AA45" s="181"/>
      <c r="AB45" s="181"/>
      <c r="AC45" s="281"/>
      <c r="AD45" s="181"/>
      <c r="AE45" s="181"/>
    </row>
    <row r="46" spans="1:31" ht="13.5" customHeight="1">
      <c r="A46" s="694"/>
      <c r="B46" s="697" t="s">
        <v>180</v>
      </c>
      <c r="C46" s="796"/>
      <c r="D46" s="119"/>
      <c r="E46" s="119"/>
      <c r="F46" s="119"/>
      <c r="G46" s="119"/>
      <c r="H46" s="119"/>
      <c r="I46" s="119"/>
      <c r="J46" s="119"/>
      <c r="K46" s="119"/>
      <c r="L46" s="119"/>
      <c r="M46" s="271">
        <v>8</v>
      </c>
      <c r="N46" s="271">
        <v>8</v>
      </c>
      <c r="O46" s="271">
        <v>8</v>
      </c>
      <c r="P46" s="271">
        <v>8</v>
      </c>
      <c r="Q46" s="119"/>
      <c r="R46" s="119"/>
      <c r="S46" s="52"/>
      <c r="T46" s="272">
        <f>SUM(D46:R46)</f>
        <v>32</v>
      </c>
      <c r="U46" s="53"/>
      <c r="V46" s="54"/>
      <c r="W46" s="54"/>
      <c r="X46" s="54"/>
      <c r="Y46" s="54"/>
      <c r="Z46" s="54"/>
      <c r="AA46" s="54"/>
      <c r="AB46" s="54"/>
      <c r="AC46" s="273"/>
      <c r="AD46" s="54"/>
      <c r="AE46" s="54"/>
    </row>
    <row r="47" spans="1:31" ht="13.5" customHeight="1">
      <c r="A47" s="694"/>
      <c r="B47" s="697" t="s">
        <v>56</v>
      </c>
      <c r="C47" s="796"/>
      <c r="D47" s="271" t="s">
        <v>85</v>
      </c>
      <c r="E47" s="271" t="s">
        <v>85</v>
      </c>
      <c r="F47" s="271" t="s">
        <v>85</v>
      </c>
      <c r="G47" s="271" t="s">
        <v>85</v>
      </c>
      <c r="H47" s="274" t="s">
        <v>85</v>
      </c>
      <c r="I47" s="119" t="s">
        <v>84</v>
      </c>
      <c r="J47" s="119" t="s">
        <v>84</v>
      </c>
      <c r="K47" s="271" t="s">
        <v>85</v>
      </c>
      <c r="L47" s="271" t="s">
        <v>85</v>
      </c>
      <c r="M47" s="271" t="s">
        <v>85</v>
      </c>
      <c r="N47" s="271" t="s">
        <v>85</v>
      </c>
      <c r="O47" s="274" t="s">
        <v>85</v>
      </c>
      <c r="P47" s="119" t="s">
        <v>84</v>
      </c>
      <c r="Q47" s="119" t="s">
        <v>84</v>
      </c>
      <c r="R47" s="275" t="s">
        <v>85</v>
      </c>
      <c r="S47" s="271" t="s">
        <v>85</v>
      </c>
      <c r="T47" s="49">
        <f>COUNTIF(D48:S48,"&gt;0")</f>
        <v>12</v>
      </c>
      <c r="U47" s="272">
        <f>T46+T48</f>
        <v>128</v>
      </c>
      <c r="V47" s="54"/>
      <c r="W47" s="54"/>
      <c r="X47" s="54"/>
      <c r="Y47" s="54"/>
      <c r="Z47" s="54"/>
      <c r="AA47" s="54"/>
      <c r="AB47" s="54"/>
      <c r="AC47" s="273"/>
      <c r="AD47" s="54"/>
      <c r="AE47" s="54"/>
    </row>
    <row r="48" spans="1:31" ht="13.5" customHeight="1" thickBot="1">
      <c r="A48" s="695"/>
      <c r="B48" s="698"/>
      <c r="C48" s="755"/>
      <c r="D48" s="57">
        <v>8.25</v>
      </c>
      <c r="E48" s="57">
        <v>8.25</v>
      </c>
      <c r="F48" s="57">
        <v>8.25</v>
      </c>
      <c r="G48" s="57">
        <v>8.25</v>
      </c>
      <c r="H48" s="57">
        <v>7</v>
      </c>
      <c r="I48" s="58"/>
      <c r="J48" s="58"/>
      <c r="K48" s="57">
        <v>8.25</v>
      </c>
      <c r="L48" s="57">
        <v>8.25</v>
      </c>
      <c r="M48" s="57">
        <v>8.25</v>
      </c>
      <c r="N48" s="57">
        <v>8.25</v>
      </c>
      <c r="O48" s="57">
        <v>7</v>
      </c>
      <c r="P48" s="58"/>
      <c r="Q48" s="58"/>
      <c r="R48" s="57">
        <v>8</v>
      </c>
      <c r="S48" s="59">
        <v>8</v>
      </c>
      <c r="T48" s="276">
        <f>SUM(D48:S48)</f>
        <v>96</v>
      </c>
      <c r="U48" s="60"/>
      <c r="V48" s="61"/>
      <c r="W48" s="61"/>
      <c r="X48" s="61"/>
      <c r="Y48" s="61"/>
      <c r="Z48" s="61"/>
      <c r="AA48" s="61"/>
      <c r="AB48" s="61"/>
      <c r="AC48" s="277"/>
      <c r="AD48" s="61"/>
      <c r="AE48" s="61"/>
    </row>
    <row r="49" spans="1:31" ht="13.5" customHeight="1">
      <c r="A49" s="693">
        <f>A45+1</f>
        <v>8</v>
      </c>
      <c r="B49" s="278" t="s">
        <v>260</v>
      </c>
      <c r="C49" s="795" t="s">
        <v>42</v>
      </c>
      <c r="D49" s="118" t="s">
        <v>84</v>
      </c>
      <c r="E49" s="118" t="s">
        <v>84</v>
      </c>
      <c r="F49" s="118" t="s">
        <v>84</v>
      </c>
      <c r="G49" s="118" t="s">
        <v>84</v>
      </c>
      <c r="H49" s="118" t="s">
        <v>84</v>
      </c>
      <c r="I49" s="119" t="s">
        <v>84</v>
      </c>
      <c r="J49" s="118" t="s">
        <v>84</v>
      </c>
      <c r="K49" s="119" t="s">
        <v>84</v>
      </c>
      <c r="L49" s="119" t="s">
        <v>84</v>
      </c>
      <c r="M49" s="271" t="s">
        <v>85</v>
      </c>
      <c r="N49" s="271" t="s">
        <v>85</v>
      </c>
      <c r="O49" s="271" t="s">
        <v>85</v>
      </c>
      <c r="P49" s="271" t="s">
        <v>85</v>
      </c>
      <c r="Q49" s="119" t="s">
        <v>84</v>
      </c>
      <c r="R49" s="119" t="s">
        <v>84</v>
      </c>
      <c r="S49" s="47"/>
      <c r="T49" s="48">
        <f>COUNTIF(D50:R50,"&gt;0")</f>
        <v>4</v>
      </c>
      <c r="U49" s="49">
        <f>T49+T51</f>
        <v>16</v>
      </c>
      <c r="V49" s="50"/>
      <c r="W49" s="50"/>
      <c r="X49" s="50"/>
      <c r="Y49" s="50"/>
      <c r="Z49" s="50"/>
      <c r="AA49" s="50"/>
      <c r="AB49" s="50"/>
      <c r="AC49" s="270"/>
      <c r="AD49" s="50"/>
      <c r="AE49" s="50"/>
    </row>
    <row r="50" spans="1:31" ht="13.5" customHeight="1">
      <c r="A50" s="694"/>
      <c r="B50" s="697" t="s">
        <v>178</v>
      </c>
      <c r="C50" s="796"/>
      <c r="D50" s="119"/>
      <c r="E50" s="119"/>
      <c r="F50" s="119"/>
      <c r="G50" s="119"/>
      <c r="H50" s="119"/>
      <c r="I50" s="119"/>
      <c r="J50" s="119"/>
      <c r="K50" s="119"/>
      <c r="L50" s="119"/>
      <c r="M50" s="271">
        <v>8</v>
      </c>
      <c r="N50" s="271">
        <v>8</v>
      </c>
      <c r="O50" s="271">
        <v>8</v>
      </c>
      <c r="P50" s="271">
        <v>8</v>
      </c>
      <c r="Q50" s="119"/>
      <c r="R50" s="119"/>
      <c r="S50" s="52"/>
      <c r="T50" s="272">
        <f>SUM(D50:R50)</f>
        <v>32</v>
      </c>
      <c r="U50" s="53"/>
      <c r="V50" s="54"/>
      <c r="W50" s="54"/>
      <c r="X50" s="54"/>
      <c r="Y50" s="54"/>
      <c r="Z50" s="54"/>
      <c r="AA50" s="54"/>
      <c r="AB50" s="54"/>
      <c r="AC50" s="273"/>
      <c r="AD50" s="54"/>
      <c r="AE50" s="54"/>
    </row>
    <row r="51" spans="1:31" ht="13.5" customHeight="1">
      <c r="A51" s="694"/>
      <c r="B51" s="697" t="s">
        <v>29</v>
      </c>
      <c r="C51" s="796"/>
      <c r="D51" s="271" t="s">
        <v>85</v>
      </c>
      <c r="E51" s="271" t="s">
        <v>85</v>
      </c>
      <c r="F51" s="271" t="s">
        <v>85</v>
      </c>
      <c r="G51" s="271" t="s">
        <v>85</v>
      </c>
      <c r="H51" s="274" t="s">
        <v>85</v>
      </c>
      <c r="I51" s="119" t="s">
        <v>84</v>
      </c>
      <c r="J51" s="119" t="s">
        <v>84</v>
      </c>
      <c r="K51" s="271" t="s">
        <v>85</v>
      </c>
      <c r="L51" s="271" t="s">
        <v>85</v>
      </c>
      <c r="M51" s="271" t="s">
        <v>85</v>
      </c>
      <c r="N51" s="271" t="s">
        <v>85</v>
      </c>
      <c r="O51" s="274" t="s">
        <v>85</v>
      </c>
      <c r="P51" s="119" t="s">
        <v>84</v>
      </c>
      <c r="Q51" s="119" t="s">
        <v>84</v>
      </c>
      <c r="R51" s="275" t="s">
        <v>85</v>
      </c>
      <c r="S51" s="271" t="s">
        <v>85</v>
      </c>
      <c r="T51" s="49">
        <f>COUNTIF(D52:S52,"&gt;0")</f>
        <v>12</v>
      </c>
      <c r="U51" s="272">
        <f>T50+T52</f>
        <v>128</v>
      </c>
      <c r="V51" s="54"/>
      <c r="W51" s="54"/>
      <c r="X51" s="54"/>
      <c r="Y51" s="54"/>
      <c r="Z51" s="54"/>
      <c r="AA51" s="54"/>
      <c r="AB51" s="54"/>
      <c r="AC51" s="273"/>
      <c r="AD51" s="54"/>
      <c r="AE51" s="54"/>
    </row>
    <row r="52" spans="1:31" ht="13.5" customHeight="1" thickBot="1">
      <c r="A52" s="695"/>
      <c r="B52" s="698"/>
      <c r="C52" s="755"/>
      <c r="D52" s="57">
        <v>8.25</v>
      </c>
      <c r="E52" s="57">
        <v>8.25</v>
      </c>
      <c r="F52" s="57">
        <v>8.25</v>
      </c>
      <c r="G52" s="57">
        <v>8.25</v>
      </c>
      <c r="H52" s="57">
        <v>7</v>
      </c>
      <c r="I52" s="58"/>
      <c r="J52" s="58"/>
      <c r="K52" s="57">
        <v>8.25</v>
      </c>
      <c r="L52" s="57">
        <v>8.25</v>
      </c>
      <c r="M52" s="57">
        <v>8.25</v>
      </c>
      <c r="N52" s="57">
        <v>8.25</v>
      </c>
      <c r="O52" s="57">
        <v>7</v>
      </c>
      <c r="P52" s="58"/>
      <c r="Q52" s="58"/>
      <c r="R52" s="57">
        <v>8</v>
      </c>
      <c r="S52" s="59">
        <v>8</v>
      </c>
      <c r="T52" s="276">
        <f>SUM(D52:S52)</f>
        <v>96</v>
      </c>
      <c r="U52" s="60"/>
      <c r="V52" s="61"/>
      <c r="W52" s="61"/>
      <c r="X52" s="61"/>
      <c r="Y52" s="61"/>
      <c r="Z52" s="61"/>
      <c r="AA52" s="61"/>
      <c r="AB52" s="61"/>
      <c r="AC52" s="277"/>
      <c r="AD52" s="61"/>
      <c r="AE52" s="61"/>
    </row>
    <row r="53" spans="1:31" ht="13.5" customHeight="1">
      <c r="A53" s="693">
        <f>A49+1</f>
        <v>9</v>
      </c>
      <c r="B53" s="278" t="s">
        <v>260</v>
      </c>
      <c r="C53" s="795" t="s">
        <v>43</v>
      </c>
      <c r="D53" s="667" t="s">
        <v>257</v>
      </c>
      <c r="E53" s="668" t="s">
        <v>257</v>
      </c>
      <c r="F53" s="668" t="s">
        <v>257</v>
      </c>
      <c r="G53" s="668" t="s">
        <v>257</v>
      </c>
      <c r="H53" s="668" t="s">
        <v>257</v>
      </c>
      <c r="I53" s="668" t="s">
        <v>257</v>
      </c>
      <c r="J53" s="668" t="s">
        <v>257</v>
      </c>
      <c r="K53" s="668" t="s">
        <v>257</v>
      </c>
      <c r="L53" s="668" t="s">
        <v>257</v>
      </c>
      <c r="M53" s="668" t="s">
        <v>257</v>
      </c>
      <c r="N53" s="668" t="s">
        <v>257</v>
      </c>
      <c r="O53" s="668" t="s">
        <v>257</v>
      </c>
      <c r="P53" s="668" t="s">
        <v>257</v>
      </c>
      <c r="Q53" s="668" t="s">
        <v>257</v>
      </c>
      <c r="R53" s="668" t="s">
        <v>257</v>
      </c>
      <c r="S53" s="47"/>
      <c r="T53" s="48">
        <f>COUNTIF(D54:R54,"&gt;0")</f>
        <v>0</v>
      </c>
      <c r="U53" s="49">
        <f>T53+T55</f>
        <v>0</v>
      </c>
      <c r="V53" s="50"/>
      <c r="W53" s="50"/>
      <c r="X53" s="50"/>
      <c r="Y53" s="50"/>
      <c r="Z53" s="50"/>
      <c r="AA53" s="50"/>
      <c r="AB53" s="67" t="s">
        <v>257</v>
      </c>
      <c r="AC53" s="70" t="s">
        <v>189</v>
      </c>
      <c r="AD53" s="50"/>
      <c r="AE53" s="50"/>
    </row>
    <row r="54" spans="1:31" ht="13.5" customHeight="1">
      <c r="A54" s="694"/>
      <c r="B54" s="697" t="s">
        <v>179</v>
      </c>
      <c r="C54" s="796"/>
      <c r="D54" s="65" t="s">
        <v>21</v>
      </c>
      <c r="E54" s="65" t="s">
        <v>21</v>
      </c>
      <c r="F54" s="65" t="s">
        <v>21</v>
      </c>
      <c r="G54" s="65" t="s">
        <v>21</v>
      </c>
      <c r="H54" s="65" t="s">
        <v>21</v>
      </c>
      <c r="I54" s="65" t="s">
        <v>21</v>
      </c>
      <c r="J54" s="65" t="s">
        <v>21</v>
      </c>
      <c r="K54" s="65" t="s">
        <v>21</v>
      </c>
      <c r="L54" s="65" t="s">
        <v>21</v>
      </c>
      <c r="M54" s="65" t="s">
        <v>21</v>
      </c>
      <c r="N54" s="65" t="s">
        <v>21</v>
      </c>
      <c r="O54" s="65" t="s">
        <v>21</v>
      </c>
      <c r="P54" s="65" t="s">
        <v>21</v>
      </c>
      <c r="Q54" s="65" t="s">
        <v>21</v>
      </c>
      <c r="R54" s="65" t="s">
        <v>21</v>
      </c>
      <c r="S54" s="52"/>
      <c r="T54" s="272">
        <f>SUM(D54:R54)</f>
        <v>0</v>
      </c>
      <c r="U54" s="53"/>
      <c r="V54" s="54"/>
      <c r="W54" s="54"/>
      <c r="X54" s="54"/>
      <c r="Y54" s="54"/>
      <c r="Z54" s="54"/>
      <c r="AA54" s="54"/>
      <c r="AB54" s="54"/>
      <c r="AC54" s="273"/>
      <c r="AD54" s="54"/>
      <c r="AE54" s="54"/>
    </row>
    <row r="55" spans="1:31" ht="13.5" customHeight="1">
      <c r="A55" s="694"/>
      <c r="B55" s="697" t="s">
        <v>29</v>
      </c>
      <c r="C55" s="796"/>
      <c r="D55" s="669" t="s">
        <v>257</v>
      </c>
      <c r="E55" s="669" t="s">
        <v>257</v>
      </c>
      <c r="F55" s="669" t="s">
        <v>257</v>
      </c>
      <c r="G55" s="669" t="s">
        <v>257</v>
      </c>
      <c r="H55" s="669" t="s">
        <v>257</v>
      </c>
      <c r="I55" s="669" t="s">
        <v>257</v>
      </c>
      <c r="J55" s="669" t="s">
        <v>257</v>
      </c>
      <c r="K55" s="669" t="s">
        <v>257</v>
      </c>
      <c r="L55" s="669" t="s">
        <v>257</v>
      </c>
      <c r="M55" s="669" t="s">
        <v>257</v>
      </c>
      <c r="N55" s="669" t="s">
        <v>257</v>
      </c>
      <c r="O55" s="669" t="s">
        <v>257</v>
      </c>
      <c r="P55" s="669" t="s">
        <v>257</v>
      </c>
      <c r="Q55" s="669" t="s">
        <v>257</v>
      </c>
      <c r="R55" s="669" t="s">
        <v>257</v>
      </c>
      <c r="S55" s="670" t="s">
        <v>257</v>
      </c>
      <c r="T55" s="49">
        <f>COUNTIF(D56:S56,"&gt;0")</f>
        <v>0</v>
      </c>
      <c r="U55" s="272">
        <f>T54+T56</f>
        <v>0</v>
      </c>
      <c r="V55" s="54"/>
      <c r="W55" s="54"/>
      <c r="X55" s="54"/>
      <c r="Y55" s="54"/>
      <c r="Z55" s="54"/>
      <c r="AA55" s="54"/>
      <c r="AB55" s="54"/>
      <c r="AC55" s="273"/>
      <c r="AD55" s="54"/>
      <c r="AE55" s="54"/>
    </row>
    <row r="56" spans="1:31" ht="13.5" customHeight="1" thickBot="1">
      <c r="A56" s="695"/>
      <c r="B56" s="698"/>
      <c r="C56" s="755"/>
      <c r="D56" s="57"/>
      <c r="E56" s="57"/>
      <c r="F56" s="57"/>
      <c r="G56" s="57"/>
      <c r="H56" s="57"/>
      <c r="I56" s="57"/>
      <c r="J56" s="57"/>
      <c r="K56" s="57"/>
      <c r="L56" s="57"/>
      <c r="M56" s="57"/>
      <c r="N56" s="57"/>
      <c r="O56" s="57"/>
      <c r="P56" s="57"/>
      <c r="Q56" s="57"/>
      <c r="R56" s="57"/>
      <c r="S56" s="59"/>
      <c r="T56" s="276">
        <f>SUM(D56:S56)</f>
        <v>0</v>
      </c>
      <c r="U56" s="60"/>
      <c r="V56" s="61"/>
      <c r="W56" s="61"/>
      <c r="X56" s="61"/>
      <c r="Y56" s="61"/>
      <c r="Z56" s="61"/>
      <c r="AA56" s="61"/>
      <c r="AB56" s="61"/>
      <c r="AC56" s="277"/>
      <c r="AD56" s="61"/>
      <c r="AE56" s="61"/>
    </row>
    <row r="57" spans="1:31" ht="13.5" customHeight="1">
      <c r="A57" s="693">
        <f>A53+1</f>
        <v>10</v>
      </c>
      <c r="B57" s="278" t="s">
        <v>260</v>
      </c>
      <c r="C57" s="795" t="s">
        <v>44</v>
      </c>
      <c r="D57" s="118" t="s">
        <v>84</v>
      </c>
      <c r="E57" s="118" t="s">
        <v>84</v>
      </c>
      <c r="F57" s="118" t="s">
        <v>84</v>
      </c>
      <c r="G57" s="118" t="s">
        <v>84</v>
      </c>
      <c r="H57" s="118" t="s">
        <v>84</v>
      </c>
      <c r="I57" s="119" t="s">
        <v>84</v>
      </c>
      <c r="J57" s="118" t="s">
        <v>84</v>
      </c>
      <c r="K57" s="119" t="s">
        <v>84</v>
      </c>
      <c r="L57" s="119" t="s">
        <v>84</v>
      </c>
      <c r="M57" s="271" t="s">
        <v>85</v>
      </c>
      <c r="N57" s="271" t="s">
        <v>85</v>
      </c>
      <c r="O57" s="271" t="s">
        <v>85</v>
      </c>
      <c r="P57" s="271" t="s">
        <v>85</v>
      </c>
      <c r="Q57" s="119" t="s">
        <v>84</v>
      </c>
      <c r="R57" s="119" t="s">
        <v>84</v>
      </c>
      <c r="S57" s="47"/>
      <c r="T57" s="48">
        <f>COUNTIF(D58:R58,"&gt;0")</f>
        <v>4</v>
      </c>
      <c r="U57" s="49">
        <f>T57+T59</f>
        <v>16</v>
      </c>
      <c r="V57" s="50"/>
      <c r="W57" s="50"/>
      <c r="X57" s="50"/>
      <c r="Y57" s="50"/>
      <c r="Z57" s="50"/>
      <c r="AA57" s="50"/>
      <c r="AB57" s="50"/>
      <c r="AC57" s="270"/>
      <c r="AD57" s="50"/>
      <c r="AE57" s="50"/>
    </row>
    <row r="58" spans="1:31" ht="13.5" customHeight="1">
      <c r="A58" s="694"/>
      <c r="B58" s="697" t="s">
        <v>57</v>
      </c>
      <c r="C58" s="796"/>
      <c r="D58" s="119"/>
      <c r="E58" s="119"/>
      <c r="F58" s="119"/>
      <c r="G58" s="119"/>
      <c r="H58" s="119"/>
      <c r="I58" s="119"/>
      <c r="J58" s="119"/>
      <c r="K58" s="119"/>
      <c r="L58" s="119"/>
      <c r="M58" s="271">
        <v>1.6</v>
      </c>
      <c r="N58" s="271">
        <v>1.6</v>
      </c>
      <c r="O58" s="271">
        <v>1.6</v>
      </c>
      <c r="P58" s="271">
        <v>1.6</v>
      </c>
      <c r="Q58" s="119"/>
      <c r="R58" s="119"/>
      <c r="S58" s="52"/>
      <c r="T58" s="272">
        <f>SUM(D58:R58)</f>
        <v>6.4</v>
      </c>
      <c r="U58" s="53"/>
      <c r="V58" s="54"/>
      <c r="W58" s="54"/>
      <c r="X58" s="54"/>
      <c r="Y58" s="54"/>
      <c r="Z58" s="54"/>
      <c r="AA58" s="54"/>
      <c r="AB58" s="54"/>
      <c r="AC58" s="273"/>
      <c r="AD58" s="54"/>
      <c r="AE58" s="54"/>
    </row>
    <row r="59" spans="1:31" ht="13.5" customHeight="1">
      <c r="A59" s="694"/>
      <c r="B59" s="697"/>
      <c r="C59" s="796"/>
      <c r="D59" s="271" t="s">
        <v>85</v>
      </c>
      <c r="E59" s="271" t="s">
        <v>85</v>
      </c>
      <c r="F59" s="271" t="s">
        <v>85</v>
      </c>
      <c r="G59" s="271" t="s">
        <v>85</v>
      </c>
      <c r="H59" s="274" t="s">
        <v>85</v>
      </c>
      <c r="I59" s="119" t="s">
        <v>84</v>
      </c>
      <c r="J59" s="119" t="s">
        <v>84</v>
      </c>
      <c r="K59" s="271" t="s">
        <v>85</v>
      </c>
      <c r="L59" s="271" t="s">
        <v>85</v>
      </c>
      <c r="M59" s="271" t="s">
        <v>85</v>
      </c>
      <c r="N59" s="271" t="s">
        <v>85</v>
      </c>
      <c r="O59" s="274" t="s">
        <v>85</v>
      </c>
      <c r="P59" s="119" t="s">
        <v>84</v>
      </c>
      <c r="Q59" s="119" t="s">
        <v>84</v>
      </c>
      <c r="R59" s="275" t="s">
        <v>85</v>
      </c>
      <c r="S59" s="271" t="s">
        <v>85</v>
      </c>
      <c r="T59" s="49">
        <f>COUNTIF(D60:S60,"&gt;0")</f>
        <v>12</v>
      </c>
      <c r="U59" s="272">
        <f>T58+T60</f>
        <v>25.6</v>
      </c>
      <c r="V59" s="54"/>
      <c r="W59" s="54"/>
      <c r="X59" s="54"/>
      <c r="Y59" s="54"/>
      <c r="Z59" s="54"/>
      <c r="AA59" s="54"/>
      <c r="AB59" s="54"/>
      <c r="AC59" s="273"/>
      <c r="AD59" s="54"/>
      <c r="AE59" s="54"/>
    </row>
    <row r="60" spans="1:31" ht="13.5" customHeight="1" thickBot="1">
      <c r="A60" s="695"/>
      <c r="B60" s="698"/>
      <c r="C60" s="755"/>
      <c r="D60" s="282">
        <v>1.6</v>
      </c>
      <c r="E60" s="282">
        <v>1.6</v>
      </c>
      <c r="F60" s="282">
        <v>1.6</v>
      </c>
      <c r="G60" s="282">
        <v>1.6</v>
      </c>
      <c r="H60" s="282">
        <v>1.6</v>
      </c>
      <c r="I60" s="120"/>
      <c r="J60" s="120"/>
      <c r="K60" s="282">
        <v>1.6</v>
      </c>
      <c r="L60" s="282">
        <v>1.6</v>
      </c>
      <c r="M60" s="282">
        <v>1.6</v>
      </c>
      <c r="N60" s="282">
        <v>1.6</v>
      </c>
      <c r="O60" s="282">
        <v>1.6</v>
      </c>
      <c r="P60" s="120"/>
      <c r="Q60" s="120"/>
      <c r="R60" s="283">
        <v>1.6</v>
      </c>
      <c r="S60" s="283">
        <v>1.6</v>
      </c>
      <c r="T60" s="276">
        <f>SUM(D60:S60)</f>
        <v>19.2</v>
      </c>
      <c r="U60" s="60"/>
      <c r="V60" s="61"/>
      <c r="W60" s="61"/>
      <c r="X60" s="61"/>
      <c r="Y60" s="61"/>
      <c r="Z60" s="61"/>
      <c r="AA60" s="61"/>
      <c r="AB60" s="61"/>
      <c r="AC60" s="277"/>
      <c r="AD60" s="61"/>
      <c r="AE60" s="61"/>
    </row>
    <row r="61" spans="1:31" ht="13.5" customHeight="1">
      <c r="A61" s="693">
        <f>A57+1</f>
        <v>11</v>
      </c>
      <c r="B61" s="278" t="s">
        <v>260</v>
      </c>
      <c r="C61" s="795" t="s">
        <v>45</v>
      </c>
      <c r="D61" s="118" t="s">
        <v>84</v>
      </c>
      <c r="E61" s="118" t="s">
        <v>84</v>
      </c>
      <c r="F61" s="118" t="s">
        <v>84</v>
      </c>
      <c r="G61" s="118" t="s">
        <v>84</v>
      </c>
      <c r="H61" s="118" t="s">
        <v>84</v>
      </c>
      <c r="I61" s="119" t="s">
        <v>84</v>
      </c>
      <c r="J61" s="118" t="s">
        <v>84</v>
      </c>
      <c r="K61" s="119" t="s">
        <v>84</v>
      </c>
      <c r="L61" s="119" t="s">
        <v>84</v>
      </c>
      <c r="M61" s="271" t="s">
        <v>85</v>
      </c>
      <c r="N61" s="271" t="s">
        <v>85</v>
      </c>
      <c r="O61" s="271" t="s">
        <v>85</v>
      </c>
      <c r="P61" s="271" t="s">
        <v>85</v>
      </c>
      <c r="Q61" s="119" t="s">
        <v>84</v>
      </c>
      <c r="R61" s="119" t="s">
        <v>84</v>
      </c>
      <c r="S61" s="47"/>
      <c r="T61" s="48">
        <f>COUNTIF(D62:R62,"&gt;0")</f>
        <v>4</v>
      </c>
      <c r="U61" s="49">
        <f>T61+T63</f>
        <v>16</v>
      </c>
      <c r="V61" s="50"/>
      <c r="W61" s="50"/>
      <c r="X61" s="50"/>
      <c r="Y61" s="50"/>
      <c r="Z61" s="50"/>
      <c r="AA61" s="50"/>
      <c r="AB61" s="50"/>
      <c r="AC61" s="270"/>
      <c r="AD61" s="50"/>
      <c r="AE61" s="50"/>
    </row>
    <row r="62" spans="1:31" ht="13.5" customHeight="1">
      <c r="A62" s="694"/>
      <c r="B62" s="697" t="s">
        <v>179</v>
      </c>
      <c r="C62" s="796"/>
      <c r="D62" s="119"/>
      <c r="E62" s="119"/>
      <c r="F62" s="119"/>
      <c r="G62" s="119"/>
      <c r="H62" s="119"/>
      <c r="I62" s="119"/>
      <c r="J62" s="119"/>
      <c r="K62" s="119"/>
      <c r="L62" s="119"/>
      <c r="M62" s="271">
        <v>8</v>
      </c>
      <c r="N62" s="271">
        <v>8</v>
      </c>
      <c r="O62" s="271">
        <v>8</v>
      </c>
      <c r="P62" s="271">
        <v>8</v>
      </c>
      <c r="Q62" s="119"/>
      <c r="R62" s="119"/>
      <c r="S62" s="52"/>
      <c r="T62" s="272">
        <f>SUM(D62:R62)</f>
        <v>32</v>
      </c>
      <c r="U62" s="53"/>
      <c r="V62" s="54"/>
      <c r="W62" s="54"/>
      <c r="X62" s="54"/>
      <c r="Y62" s="54"/>
      <c r="Z62" s="54"/>
      <c r="AA62" s="54"/>
      <c r="AB62" s="54"/>
      <c r="AC62" s="273"/>
      <c r="AD62" s="54"/>
      <c r="AE62" s="54"/>
    </row>
    <row r="63" spans="1:31" ht="13.5" customHeight="1">
      <c r="A63" s="694"/>
      <c r="B63" s="697" t="s">
        <v>29</v>
      </c>
      <c r="C63" s="796"/>
      <c r="D63" s="271" t="s">
        <v>85</v>
      </c>
      <c r="E63" s="271" t="s">
        <v>85</v>
      </c>
      <c r="F63" s="271" t="s">
        <v>85</v>
      </c>
      <c r="G63" s="271" t="s">
        <v>85</v>
      </c>
      <c r="H63" s="274" t="s">
        <v>85</v>
      </c>
      <c r="I63" s="119" t="s">
        <v>84</v>
      </c>
      <c r="J63" s="119" t="s">
        <v>84</v>
      </c>
      <c r="K63" s="271" t="s">
        <v>85</v>
      </c>
      <c r="L63" s="271" t="s">
        <v>85</v>
      </c>
      <c r="M63" s="271" t="s">
        <v>85</v>
      </c>
      <c r="N63" s="271" t="s">
        <v>85</v>
      </c>
      <c r="O63" s="274" t="s">
        <v>85</v>
      </c>
      <c r="P63" s="119" t="s">
        <v>84</v>
      </c>
      <c r="Q63" s="119" t="s">
        <v>84</v>
      </c>
      <c r="R63" s="275" t="s">
        <v>85</v>
      </c>
      <c r="S63" s="271" t="s">
        <v>85</v>
      </c>
      <c r="T63" s="49">
        <f>COUNTIF(D64:S64,"&gt;0")</f>
        <v>12</v>
      </c>
      <c r="U63" s="272">
        <f>T62+T64</f>
        <v>128</v>
      </c>
      <c r="V63" s="54"/>
      <c r="W63" s="54"/>
      <c r="X63" s="54"/>
      <c r="Y63" s="54"/>
      <c r="Z63" s="54"/>
      <c r="AA63" s="54"/>
      <c r="AB63" s="54"/>
      <c r="AC63" s="273"/>
      <c r="AD63" s="54"/>
      <c r="AE63" s="54"/>
    </row>
    <row r="64" spans="1:31" ht="13.5" customHeight="1" thickBot="1">
      <c r="A64" s="695"/>
      <c r="B64" s="698"/>
      <c r="C64" s="755"/>
      <c r="D64" s="57">
        <v>8.25</v>
      </c>
      <c r="E64" s="57">
        <v>8.25</v>
      </c>
      <c r="F64" s="57">
        <v>8.25</v>
      </c>
      <c r="G64" s="57">
        <v>8.25</v>
      </c>
      <c r="H64" s="57">
        <v>7</v>
      </c>
      <c r="I64" s="58"/>
      <c r="J64" s="58"/>
      <c r="K64" s="57">
        <v>8.25</v>
      </c>
      <c r="L64" s="57">
        <v>8.25</v>
      </c>
      <c r="M64" s="57">
        <v>8.25</v>
      </c>
      <c r="N64" s="57">
        <v>8.25</v>
      </c>
      <c r="O64" s="57">
        <v>7</v>
      </c>
      <c r="P64" s="58"/>
      <c r="Q64" s="58"/>
      <c r="R64" s="57">
        <v>8</v>
      </c>
      <c r="S64" s="59">
        <v>8</v>
      </c>
      <c r="T64" s="276">
        <f>SUM(D64:S64)</f>
        <v>96</v>
      </c>
      <c r="U64" s="60"/>
      <c r="V64" s="61"/>
      <c r="W64" s="61"/>
      <c r="X64" s="61"/>
      <c r="Y64" s="61"/>
      <c r="Z64" s="61"/>
      <c r="AA64" s="61"/>
      <c r="AB64" s="61"/>
      <c r="AC64" s="277"/>
      <c r="AD64" s="61"/>
      <c r="AE64" s="61"/>
    </row>
    <row r="65" spans="1:31" ht="13.5" customHeight="1">
      <c r="A65" s="693">
        <f>A61+1</f>
        <v>12</v>
      </c>
      <c r="B65" s="278" t="s">
        <v>260</v>
      </c>
      <c r="C65" s="795" t="s">
        <v>46</v>
      </c>
      <c r="D65" s="118" t="s">
        <v>84</v>
      </c>
      <c r="E65" s="118" t="s">
        <v>84</v>
      </c>
      <c r="F65" s="118" t="s">
        <v>84</v>
      </c>
      <c r="G65" s="118" t="s">
        <v>84</v>
      </c>
      <c r="H65" s="118" t="s">
        <v>84</v>
      </c>
      <c r="I65" s="119" t="s">
        <v>84</v>
      </c>
      <c r="J65" s="118" t="s">
        <v>84</v>
      </c>
      <c r="K65" s="119" t="s">
        <v>84</v>
      </c>
      <c r="L65" s="119" t="s">
        <v>84</v>
      </c>
      <c r="M65" s="271" t="s">
        <v>85</v>
      </c>
      <c r="N65" s="271" t="s">
        <v>85</v>
      </c>
      <c r="O65" s="271" t="s">
        <v>85</v>
      </c>
      <c r="P65" s="271" t="s">
        <v>85</v>
      </c>
      <c r="Q65" s="119" t="s">
        <v>84</v>
      </c>
      <c r="R65" s="119" t="s">
        <v>84</v>
      </c>
      <c r="S65" s="47"/>
      <c r="T65" s="48">
        <f>COUNTIF(D66:R66,"&gt;0")</f>
        <v>4</v>
      </c>
      <c r="U65" s="49">
        <f>T65+T67</f>
        <v>16</v>
      </c>
      <c r="V65" s="50"/>
      <c r="W65" s="50"/>
      <c r="X65" s="50"/>
      <c r="Y65" s="50"/>
      <c r="Z65" s="50"/>
      <c r="AA65" s="50"/>
      <c r="AB65" s="50"/>
      <c r="AC65" s="270"/>
      <c r="AD65" s="50"/>
      <c r="AE65" s="50"/>
    </row>
    <row r="66" spans="1:31" ht="13.5" customHeight="1">
      <c r="A66" s="694"/>
      <c r="B66" s="697" t="s">
        <v>58</v>
      </c>
      <c r="C66" s="796"/>
      <c r="D66" s="119"/>
      <c r="E66" s="119"/>
      <c r="F66" s="119"/>
      <c r="G66" s="119"/>
      <c r="H66" s="119"/>
      <c r="I66" s="119"/>
      <c r="J66" s="119"/>
      <c r="K66" s="119"/>
      <c r="L66" s="119"/>
      <c r="M66" s="271">
        <v>8</v>
      </c>
      <c r="N66" s="271">
        <v>8</v>
      </c>
      <c r="O66" s="271">
        <v>8</v>
      </c>
      <c r="P66" s="271">
        <v>8</v>
      </c>
      <c r="Q66" s="119"/>
      <c r="R66" s="119"/>
      <c r="S66" s="52"/>
      <c r="T66" s="272">
        <f>SUM(D66:R66)</f>
        <v>32</v>
      </c>
      <c r="U66" s="53"/>
      <c r="V66" s="54"/>
      <c r="W66" s="54"/>
      <c r="X66" s="54"/>
      <c r="Y66" s="54"/>
      <c r="Z66" s="54"/>
      <c r="AA66" s="54"/>
      <c r="AB66" s="54"/>
      <c r="AC66" s="273"/>
      <c r="AD66" s="54"/>
      <c r="AE66" s="54"/>
    </row>
    <row r="67" spans="1:31" ht="13.5" customHeight="1">
      <c r="A67" s="694"/>
      <c r="B67" s="697"/>
      <c r="C67" s="796"/>
      <c r="D67" s="271" t="s">
        <v>85</v>
      </c>
      <c r="E67" s="271" t="s">
        <v>85</v>
      </c>
      <c r="F67" s="271" t="s">
        <v>85</v>
      </c>
      <c r="G67" s="271" t="s">
        <v>85</v>
      </c>
      <c r="H67" s="274" t="s">
        <v>85</v>
      </c>
      <c r="I67" s="119" t="s">
        <v>84</v>
      </c>
      <c r="J67" s="119" t="s">
        <v>84</v>
      </c>
      <c r="K67" s="271" t="s">
        <v>85</v>
      </c>
      <c r="L67" s="271" t="s">
        <v>85</v>
      </c>
      <c r="M67" s="271" t="s">
        <v>85</v>
      </c>
      <c r="N67" s="271" t="s">
        <v>85</v>
      </c>
      <c r="O67" s="274" t="s">
        <v>85</v>
      </c>
      <c r="P67" s="119" t="s">
        <v>84</v>
      </c>
      <c r="Q67" s="119" t="s">
        <v>84</v>
      </c>
      <c r="R67" s="275" t="s">
        <v>85</v>
      </c>
      <c r="S67" s="271" t="s">
        <v>85</v>
      </c>
      <c r="T67" s="49">
        <f>COUNTIF(D68:S68,"&gt;0")</f>
        <v>12</v>
      </c>
      <c r="U67" s="272">
        <f>T66+T68</f>
        <v>128</v>
      </c>
      <c r="V67" s="54"/>
      <c r="W67" s="54"/>
      <c r="X67" s="54"/>
      <c r="Y67" s="54"/>
      <c r="Z67" s="54"/>
      <c r="AA67" s="54"/>
      <c r="AB67" s="54"/>
      <c r="AC67" s="273"/>
      <c r="AD67" s="54"/>
      <c r="AE67" s="54"/>
    </row>
    <row r="68" spans="1:31" ht="13.5" customHeight="1" thickBot="1">
      <c r="A68" s="695"/>
      <c r="B68" s="698"/>
      <c r="C68" s="755"/>
      <c r="D68" s="57">
        <v>8.25</v>
      </c>
      <c r="E68" s="57">
        <v>8.25</v>
      </c>
      <c r="F68" s="57">
        <v>8.25</v>
      </c>
      <c r="G68" s="57">
        <v>8.25</v>
      </c>
      <c r="H68" s="57">
        <v>7</v>
      </c>
      <c r="I68" s="58"/>
      <c r="J68" s="58"/>
      <c r="K68" s="57">
        <v>8.25</v>
      </c>
      <c r="L68" s="57">
        <v>8.25</v>
      </c>
      <c r="M68" s="57">
        <v>8.25</v>
      </c>
      <c r="N68" s="57">
        <v>8.25</v>
      </c>
      <c r="O68" s="57">
        <v>7</v>
      </c>
      <c r="P68" s="58"/>
      <c r="Q68" s="58"/>
      <c r="R68" s="57">
        <v>8</v>
      </c>
      <c r="S68" s="59">
        <v>8</v>
      </c>
      <c r="T68" s="276">
        <f>SUM(D68:S68)</f>
        <v>96</v>
      </c>
      <c r="U68" s="60"/>
      <c r="V68" s="61"/>
      <c r="W68" s="61"/>
      <c r="X68" s="61"/>
      <c r="Y68" s="61"/>
      <c r="Z68" s="61"/>
      <c r="AA68" s="61"/>
      <c r="AB68" s="61"/>
      <c r="AC68" s="277"/>
      <c r="AD68" s="61"/>
      <c r="AE68" s="61"/>
    </row>
    <row r="69" spans="1:31" ht="13.5" customHeight="1">
      <c r="A69" s="693">
        <f>A65+1</f>
        <v>13</v>
      </c>
      <c r="B69" s="278" t="s">
        <v>260</v>
      </c>
      <c r="C69" s="795" t="s">
        <v>47</v>
      </c>
      <c r="D69" s="118" t="s">
        <v>84</v>
      </c>
      <c r="E69" s="118" t="s">
        <v>84</v>
      </c>
      <c r="F69" s="118" t="s">
        <v>84</v>
      </c>
      <c r="G69" s="118" t="s">
        <v>84</v>
      </c>
      <c r="H69" s="118" t="s">
        <v>84</v>
      </c>
      <c r="I69" s="119" t="s">
        <v>84</v>
      </c>
      <c r="J69" s="118" t="s">
        <v>84</v>
      </c>
      <c r="K69" s="119" t="s">
        <v>84</v>
      </c>
      <c r="L69" s="119" t="s">
        <v>84</v>
      </c>
      <c r="M69" s="271" t="s">
        <v>85</v>
      </c>
      <c r="N69" s="271" t="s">
        <v>85</v>
      </c>
      <c r="O69" s="271" t="s">
        <v>85</v>
      </c>
      <c r="P69" s="271" t="s">
        <v>85</v>
      </c>
      <c r="Q69" s="119" t="s">
        <v>84</v>
      </c>
      <c r="R69" s="119" t="s">
        <v>84</v>
      </c>
      <c r="S69" s="47"/>
      <c r="T69" s="48">
        <f>COUNTIF(D70:R70,"&gt;0")</f>
        <v>4</v>
      </c>
      <c r="U69" s="49">
        <f>T69+T71</f>
        <v>16</v>
      </c>
      <c r="V69" s="50"/>
      <c r="W69" s="50"/>
      <c r="X69" s="50"/>
      <c r="Y69" s="50"/>
      <c r="Z69" s="50"/>
      <c r="AA69" s="50"/>
      <c r="AB69" s="50"/>
      <c r="AC69" s="270"/>
      <c r="AD69" s="50"/>
      <c r="AE69" s="50"/>
    </row>
    <row r="70" spans="1:31" ht="13.5" customHeight="1">
      <c r="A70" s="694"/>
      <c r="B70" s="697" t="s">
        <v>178</v>
      </c>
      <c r="C70" s="796"/>
      <c r="D70" s="119"/>
      <c r="E70" s="119"/>
      <c r="F70" s="119"/>
      <c r="G70" s="119"/>
      <c r="H70" s="119"/>
      <c r="I70" s="119"/>
      <c r="J70" s="119"/>
      <c r="K70" s="119"/>
      <c r="L70" s="119"/>
      <c r="M70" s="271">
        <v>8</v>
      </c>
      <c r="N70" s="271">
        <v>8</v>
      </c>
      <c r="O70" s="271">
        <v>8</v>
      </c>
      <c r="P70" s="271">
        <v>8</v>
      </c>
      <c r="Q70" s="119"/>
      <c r="R70" s="119"/>
      <c r="S70" s="52"/>
      <c r="T70" s="272">
        <f>SUM(D70:R70)</f>
        <v>32</v>
      </c>
      <c r="U70" s="53"/>
      <c r="V70" s="54"/>
      <c r="W70" s="54"/>
      <c r="X70" s="54"/>
      <c r="Y70" s="54"/>
      <c r="Z70" s="54"/>
      <c r="AA70" s="54"/>
      <c r="AB70" s="54"/>
      <c r="AC70" s="273"/>
      <c r="AD70" s="54"/>
      <c r="AE70" s="54"/>
    </row>
    <row r="71" spans="1:31" ht="13.5" customHeight="1">
      <c r="A71" s="694"/>
      <c r="B71" s="697" t="s">
        <v>29</v>
      </c>
      <c r="C71" s="796"/>
      <c r="D71" s="271" t="s">
        <v>85</v>
      </c>
      <c r="E71" s="271" t="s">
        <v>85</v>
      </c>
      <c r="F71" s="271" t="s">
        <v>85</v>
      </c>
      <c r="G71" s="271" t="s">
        <v>85</v>
      </c>
      <c r="H71" s="274" t="s">
        <v>85</v>
      </c>
      <c r="I71" s="119" t="s">
        <v>84</v>
      </c>
      <c r="J71" s="119" t="s">
        <v>84</v>
      </c>
      <c r="K71" s="271" t="s">
        <v>85</v>
      </c>
      <c r="L71" s="271" t="s">
        <v>85</v>
      </c>
      <c r="M71" s="271" t="s">
        <v>85</v>
      </c>
      <c r="N71" s="271" t="s">
        <v>85</v>
      </c>
      <c r="O71" s="274" t="s">
        <v>85</v>
      </c>
      <c r="P71" s="119" t="s">
        <v>84</v>
      </c>
      <c r="Q71" s="119" t="s">
        <v>84</v>
      </c>
      <c r="R71" s="275" t="s">
        <v>85</v>
      </c>
      <c r="S71" s="271" t="s">
        <v>85</v>
      </c>
      <c r="T71" s="49">
        <f>COUNTIF(D72:S72,"&gt;0")</f>
        <v>12</v>
      </c>
      <c r="U71" s="272">
        <f>T70+T72</f>
        <v>128</v>
      </c>
      <c r="V71" s="54"/>
      <c r="W71" s="54"/>
      <c r="X71" s="54"/>
      <c r="Y71" s="54"/>
      <c r="Z71" s="54"/>
      <c r="AA71" s="54"/>
      <c r="AB71" s="54"/>
      <c r="AC71" s="273"/>
      <c r="AD71" s="54"/>
      <c r="AE71" s="54"/>
    </row>
    <row r="72" spans="1:31" ht="13.5" customHeight="1" thickBot="1">
      <c r="A72" s="695"/>
      <c r="B72" s="698"/>
      <c r="C72" s="755"/>
      <c r="D72" s="57">
        <v>8.25</v>
      </c>
      <c r="E72" s="57">
        <v>8.25</v>
      </c>
      <c r="F72" s="57">
        <v>8.25</v>
      </c>
      <c r="G72" s="57">
        <v>8.25</v>
      </c>
      <c r="H72" s="57">
        <v>7</v>
      </c>
      <c r="I72" s="58"/>
      <c r="J72" s="58"/>
      <c r="K72" s="57">
        <v>8.25</v>
      </c>
      <c r="L72" s="57">
        <v>8.25</v>
      </c>
      <c r="M72" s="57">
        <v>8.25</v>
      </c>
      <c r="N72" s="57">
        <v>8.25</v>
      </c>
      <c r="O72" s="57">
        <v>7</v>
      </c>
      <c r="P72" s="58"/>
      <c r="Q72" s="58"/>
      <c r="R72" s="57">
        <v>8</v>
      </c>
      <c r="S72" s="59">
        <v>8</v>
      </c>
      <c r="T72" s="276">
        <f>SUM(D72:S72)</f>
        <v>96</v>
      </c>
      <c r="U72" s="60"/>
      <c r="V72" s="61"/>
      <c r="W72" s="61"/>
      <c r="X72" s="61"/>
      <c r="Y72" s="61"/>
      <c r="Z72" s="61"/>
      <c r="AA72" s="61"/>
      <c r="AB72" s="61"/>
      <c r="AC72" s="277"/>
      <c r="AD72" s="61"/>
      <c r="AE72" s="61"/>
    </row>
    <row r="73" spans="1:31" ht="13.5" customHeight="1">
      <c r="A73" s="693">
        <f>A69+1</f>
        <v>14</v>
      </c>
      <c r="B73" s="278" t="s">
        <v>260</v>
      </c>
      <c r="C73" s="795" t="s">
        <v>48</v>
      </c>
      <c r="D73" s="118" t="s">
        <v>84</v>
      </c>
      <c r="E73" s="118" t="s">
        <v>84</v>
      </c>
      <c r="F73" s="118" t="s">
        <v>84</v>
      </c>
      <c r="G73" s="118" t="s">
        <v>84</v>
      </c>
      <c r="H73" s="118" t="s">
        <v>84</v>
      </c>
      <c r="I73" s="119" t="s">
        <v>84</v>
      </c>
      <c r="J73" s="118" t="s">
        <v>84</v>
      </c>
      <c r="K73" s="119" t="s">
        <v>84</v>
      </c>
      <c r="L73" s="119" t="s">
        <v>84</v>
      </c>
      <c r="M73" s="271" t="s">
        <v>85</v>
      </c>
      <c r="N73" s="271" t="s">
        <v>85</v>
      </c>
      <c r="O73" s="271" t="s">
        <v>85</v>
      </c>
      <c r="P73" s="271" t="s">
        <v>85</v>
      </c>
      <c r="Q73" s="119" t="s">
        <v>84</v>
      </c>
      <c r="R73" s="119" t="s">
        <v>84</v>
      </c>
      <c r="S73" s="47"/>
      <c r="T73" s="48">
        <f>COUNTIF(D74:R74,"&gt;0")</f>
        <v>4</v>
      </c>
      <c r="U73" s="49">
        <f>T73+T75</f>
        <v>16</v>
      </c>
      <c r="V73" s="50"/>
      <c r="W73" s="50"/>
      <c r="X73" s="50"/>
      <c r="Y73" s="50"/>
      <c r="Z73" s="50"/>
      <c r="AA73" s="50"/>
      <c r="AB73" s="50"/>
      <c r="AC73" s="270"/>
      <c r="AD73" s="50"/>
      <c r="AE73" s="50"/>
    </row>
    <row r="74" spans="1:31" ht="13.5" customHeight="1">
      <c r="A74" s="694"/>
      <c r="B74" s="697" t="s">
        <v>57</v>
      </c>
      <c r="C74" s="796"/>
      <c r="D74" s="119"/>
      <c r="E74" s="119"/>
      <c r="F74" s="119"/>
      <c r="G74" s="119"/>
      <c r="H74" s="119"/>
      <c r="I74" s="119"/>
      <c r="J74" s="119"/>
      <c r="K74" s="119"/>
      <c r="L74" s="119"/>
      <c r="M74" s="271">
        <v>1.6</v>
      </c>
      <c r="N74" s="271">
        <v>1.6</v>
      </c>
      <c r="O74" s="271">
        <v>1.6</v>
      </c>
      <c r="P74" s="271">
        <v>1.6</v>
      </c>
      <c r="Q74" s="119"/>
      <c r="R74" s="119"/>
      <c r="S74" s="52"/>
      <c r="T74" s="272">
        <f>SUM(D74:R74)</f>
        <v>6.4</v>
      </c>
      <c r="U74" s="53"/>
      <c r="V74" s="54"/>
      <c r="W74" s="54"/>
      <c r="X74" s="54"/>
      <c r="Y74" s="54"/>
      <c r="Z74" s="54"/>
      <c r="AA74" s="54"/>
      <c r="AB74" s="54"/>
      <c r="AC74" s="273"/>
      <c r="AD74" s="54"/>
      <c r="AE74" s="54"/>
    </row>
    <row r="75" spans="1:31" ht="13.5" customHeight="1">
      <c r="A75" s="694"/>
      <c r="B75" s="697"/>
      <c r="C75" s="796"/>
      <c r="D75" s="271" t="s">
        <v>85</v>
      </c>
      <c r="E75" s="271" t="s">
        <v>85</v>
      </c>
      <c r="F75" s="271" t="s">
        <v>85</v>
      </c>
      <c r="G75" s="271" t="s">
        <v>85</v>
      </c>
      <c r="H75" s="274" t="s">
        <v>85</v>
      </c>
      <c r="I75" s="119" t="s">
        <v>84</v>
      </c>
      <c r="J75" s="119" t="s">
        <v>84</v>
      </c>
      <c r="K75" s="271" t="s">
        <v>85</v>
      </c>
      <c r="L75" s="271" t="s">
        <v>85</v>
      </c>
      <c r="M75" s="271" t="s">
        <v>85</v>
      </c>
      <c r="N75" s="271" t="s">
        <v>85</v>
      </c>
      <c r="O75" s="274" t="s">
        <v>85</v>
      </c>
      <c r="P75" s="119" t="s">
        <v>84</v>
      </c>
      <c r="Q75" s="119" t="s">
        <v>84</v>
      </c>
      <c r="R75" s="275" t="s">
        <v>85</v>
      </c>
      <c r="S75" s="271" t="s">
        <v>85</v>
      </c>
      <c r="T75" s="49">
        <f>COUNTIF(D76:S76,"&gt;0")</f>
        <v>12</v>
      </c>
      <c r="U75" s="272">
        <f>T74+T76</f>
        <v>25.6</v>
      </c>
      <c r="V75" s="54"/>
      <c r="W75" s="54"/>
      <c r="X75" s="54"/>
      <c r="Y75" s="54"/>
      <c r="Z75" s="54"/>
      <c r="AA75" s="54"/>
      <c r="AB75" s="54"/>
      <c r="AC75" s="273"/>
      <c r="AD75" s="54"/>
      <c r="AE75" s="54"/>
    </row>
    <row r="76" spans="1:31" ht="13.5" customHeight="1" thickBot="1">
      <c r="A76" s="695"/>
      <c r="B76" s="698"/>
      <c r="C76" s="755"/>
      <c r="D76" s="282">
        <v>1.6</v>
      </c>
      <c r="E76" s="282">
        <v>1.6</v>
      </c>
      <c r="F76" s="282">
        <v>1.6</v>
      </c>
      <c r="G76" s="282">
        <v>1.6</v>
      </c>
      <c r="H76" s="282">
        <v>1.6</v>
      </c>
      <c r="I76" s="120"/>
      <c r="J76" s="120"/>
      <c r="K76" s="282">
        <v>1.6</v>
      </c>
      <c r="L76" s="282">
        <v>1.6</v>
      </c>
      <c r="M76" s="282">
        <v>1.6</v>
      </c>
      <c r="N76" s="282">
        <v>1.6</v>
      </c>
      <c r="O76" s="282">
        <v>1.6</v>
      </c>
      <c r="P76" s="120"/>
      <c r="Q76" s="120"/>
      <c r="R76" s="283">
        <v>1.6</v>
      </c>
      <c r="S76" s="283">
        <v>1.6</v>
      </c>
      <c r="T76" s="276">
        <f>SUM(D76:S76)</f>
        <v>19.2</v>
      </c>
      <c r="U76" s="60"/>
      <c r="V76" s="61"/>
      <c r="W76" s="61"/>
      <c r="X76" s="61"/>
      <c r="Y76" s="61"/>
      <c r="Z76" s="61"/>
      <c r="AA76" s="61"/>
      <c r="AB76" s="61"/>
      <c r="AC76" s="277"/>
      <c r="AD76" s="61"/>
      <c r="AE76" s="61"/>
    </row>
    <row r="77" spans="1:31" ht="13.5" customHeight="1">
      <c r="A77" s="693">
        <f>A73+1</f>
        <v>15</v>
      </c>
      <c r="B77" s="278" t="s">
        <v>260</v>
      </c>
      <c r="C77" s="795" t="s">
        <v>49</v>
      </c>
      <c r="D77" s="667" t="s">
        <v>257</v>
      </c>
      <c r="E77" s="668" t="s">
        <v>257</v>
      </c>
      <c r="F77" s="668" t="s">
        <v>257</v>
      </c>
      <c r="G77" s="668" t="s">
        <v>257</v>
      </c>
      <c r="H77" s="668" t="s">
        <v>257</v>
      </c>
      <c r="I77" s="668" t="s">
        <v>257</v>
      </c>
      <c r="J77" s="668" t="s">
        <v>257</v>
      </c>
      <c r="K77" s="668" t="s">
        <v>257</v>
      </c>
      <c r="L77" s="668" t="s">
        <v>257</v>
      </c>
      <c r="M77" s="668" t="s">
        <v>257</v>
      </c>
      <c r="N77" s="668" t="s">
        <v>257</v>
      </c>
      <c r="O77" s="668" t="s">
        <v>257</v>
      </c>
      <c r="P77" s="668" t="s">
        <v>257</v>
      </c>
      <c r="Q77" s="668" t="s">
        <v>257</v>
      </c>
      <c r="R77" s="668" t="s">
        <v>257</v>
      </c>
      <c r="S77" s="47"/>
      <c r="T77" s="48">
        <f>COUNTIF(D78:R78,"&gt;0")</f>
        <v>0</v>
      </c>
      <c r="U77" s="49">
        <f>T77+T79</f>
        <v>0</v>
      </c>
      <c r="V77" s="50"/>
      <c r="W77" s="50"/>
      <c r="X77" s="50"/>
      <c r="Y77" s="50"/>
      <c r="Z77" s="50"/>
      <c r="AA77" s="50"/>
      <c r="AB77" s="67" t="s">
        <v>257</v>
      </c>
      <c r="AC77" s="70" t="s">
        <v>189</v>
      </c>
      <c r="AD77" s="50"/>
      <c r="AE77" s="50"/>
    </row>
    <row r="78" spans="1:31" ht="13.5" customHeight="1">
      <c r="A78" s="694"/>
      <c r="B78" s="697" t="s">
        <v>190</v>
      </c>
      <c r="C78" s="796"/>
      <c r="D78" s="65" t="s">
        <v>21</v>
      </c>
      <c r="E78" s="65" t="s">
        <v>21</v>
      </c>
      <c r="F78" s="65" t="s">
        <v>21</v>
      </c>
      <c r="G78" s="65" t="s">
        <v>21</v>
      </c>
      <c r="H78" s="65" t="s">
        <v>21</v>
      </c>
      <c r="I78" s="65" t="s">
        <v>21</v>
      </c>
      <c r="J78" s="65" t="s">
        <v>21</v>
      </c>
      <c r="K78" s="65" t="s">
        <v>21</v>
      </c>
      <c r="L78" s="65" t="s">
        <v>21</v>
      </c>
      <c r="M78" s="65" t="s">
        <v>21</v>
      </c>
      <c r="N78" s="65" t="s">
        <v>21</v>
      </c>
      <c r="O78" s="65" t="s">
        <v>21</v>
      </c>
      <c r="P78" s="65" t="s">
        <v>21</v>
      </c>
      <c r="Q78" s="65" t="s">
        <v>21</v>
      </c>
      <c r="R78" s="65" t="s">
        <v>21</v>
      </c>
      <c r="S78" s="52"/>
      <c r="T78" s="272">
        <f>SUM(D78:R78)</f>
        <v>0</v>
      </c>
      <c r="U78" s="53"/>
      <c r="V78" s="54"/>
      <c r="W78" s="54"/>
      <c r="X78" s="54"/>
      <c r="Y78" s="54"/>
      <c r="Z78" s="54"/>
      <c r="AA78" s="54"/>
      <c r="AB78" s="54"/>
      <c r="AC78" s="273"/>
      <c r="AD78" s="54"/>
      <c r="AE78" s="54"/>
    </row>
    <row r="79" spans="1:31" ht="13.5" customHeight="1">
      <c r="A79" s="694"/>
      <c r="B79" s="697" t="s">
        <v>29</v>
      </c>
      <c r="C79" s="796"/>
      <c r="D79" s="669" t="s">
        <v>257</v>
      </c>
      <c r="E79" s="669" t="s">
        <v>257</v>
      </c>
      <c r="F79" s="669" t="s">
        <v>257</v>
      </c>
      <c r="G79" s="669" t="s">
        <v>257</v>
      </c>
      <c r="H79" s="669" t="s">
        <v>257</v>
      </c>
      <c r="I79" s="669" t="s">
        <v>257</v>
      </c>
      <c r="J79" s="669" t="s">
        <v>257</v>
      </c>
      <c r="K79" s="669" t="s">
        <v>257</v>
      </c>
      <c r="L79" s="669" t="s">
        <v>257</v>
      </c>
      <c r="M79" s="669" t="s">
        <v>257</v>
      </c>
      <c r="N79" s="669" t="s">
        <v>257</v>
      </c>
      <c r="O79" s="669" t="s">
        <v>257</v>
      </c>
      <c r="P79" s="669" t="s">
        <v>257</v>
      </c>
      <c r="Q79" s="669" t="s">
        <v>257</v>
      </c>
      <c r="R79" s="669" t="s">
        <v>257</v>
      </c>
      <c r="S79" s="670" t="s">
        <v>257</v>
      </c>
      <c r="T79" s="49">
        <f>COUNTIF(D80:S80,"&gt;0")</f>
        <v>0</v>
      </c>
      <c r="U79" s="272">
        <f>T78+T80</f>
        <v>0</v>
      </c>
      <c r="V79" s="54"/>
      <c r="W79" s="54"/>
      <c r="X79" s="54"/>
      <c r="Y79" s="54"/>
      <c r="Z79" s="54"/>
      <c r="AA79" s="54"/>
      <c r="AB79" s="54"/>
      <c r="AC79" s="273"/>
      <c r="AD79" s="54"/>
      <c r="AE79" s="54"/>
    </row>
    <row r="80" spans="1:31" ht="13.5" customHeight="1" thickBot="1">
      <c r="A80" s="695"/>
      <c r="B80" s="698"/>
      <c r="C80" s="755"/>
      <c r="D80" s="57"/>
      <c r="E80" s="57"/>
      <c r="F80" s="57"/>
      <c r="G80" s="57"/>
      <c r="H80" s="57"/>
      <c r="I80" s="57"/>
      <c r="J80" s="57"/>
      <c r="K80" s="57"/>
      <c r="L80" s="57"/>
      <c r="M80" s="57"/>
      <c r="N80" s="57"/>
      <c r="O80" s="57"/>
      <c r="P80" s="57"/>
      <c r="Q80" s="57"/>
      <c r="R80" s="57"/>
      <c r="S80" s="59"/>
      <c r="T80" s="276">
        <f>SUM(D80:S80)</f>
        <v>0</v>
      </c>
      <c r="U80" s="60"/>
      <c r="V80" s="61"/>
      <c r="W80" s="61"/>
      <c r="X80" s="61"/>
      <c r="Y80" s="61"/>
      <c r="Z80" s="61"/>
      <c r="AA80" s="61"/>
      <c r="AB80" s="61"/>
      <c r="AC80" s="277"/>
      <c r="AD80" s="61"/>
      <c r="AE80" s="61"/>
    </row>
    <row r="81" spans="1:31" ht="13.5" customHeight="1">
      <c r="A81" s="693">
        <v>16</v>
      </c>
      <c r="B81" s="278" t="s">
        <v>260</v>
      </c>
      <c r="C81" s="795" t="s">
        <v>50</v>
      </c>
      <c r="D81" s="239" t="s">
        <v>84</v>
      </c>
      <c r="E81" s="239" t="s">
        <v>84</v>
      </c>
      <c r="F81" s="239" t="s">
        <v>84</v>
      </c>
      <c r="G81" s="239" t="s">
        <v>84</v>
      </c>
      <c r="H81" s="239" t="s">
        <v>84</v>
      </c>
      <c r="I81" s="279" t="s">
        <v>84</v>
      </c>
      <c r="J81" s="239" t="s">
        <v>84</v>
      </c>
      <c r="K81" s="279" t="s">
        <v>84</v>
      </c>
      <c r="L81" s="279" t="s">
        <v>84</v>
      </c>
      <c r="M81" s="280" t="s">
        <v>85</v>
      </c>
      <c r="N81" s="280" t="s">
        <v>85</v>
      </c>
      <c r="O81" s="280" t="s">
        <v>85</v>
      </c>
      <c r="P81" s="280" t="s">
        <v>85</v>
      </c>
      <c r="Q81" s="279" t="s">
        <v>84</v>
      </c>
      <c r="R81" s="279" t="s">
        <v>84</v>
      </c>
      <c r="S81" s="47"/>
      <c r="T81" s="48">
        <f>COUNTIF(D82:R82,"&gt;0")</f>
        <v>4</v>
      </c>
      <c r="U81" s="48">
        <f>T81+T83</f>
        <v>16</v>
      </c>
      <c r="V81" s="181"/>
      <c r="W81" s="181"/>
      <c r="X81" s="181"/>
      <c r="Y81" s="181"/>
      <c r="Z81" s="181"/>
      <c r="AA81" s="181"/>
      <c r="AB81" s="181"/>
      <c r="AC81" s="281"/>
      <c r="AD81" s="181"/>
      <c r="AE81" s="181"/>
    </row>
    <row r="82" spans="1:31" ht="13.5" customHeight="1">
      <c r="A82" s="694"/>
      <c r="B82" s="697" t="s">
        <v>181</v>
      </c>
      <c r="C82" s="796"/>
      <c r="D82" s="119"/>
      <c r="E82" s="119"/>
      <c r="F82" s="119"/>
      <c r="G82" s="119"/>
      <c r="H82" s="119"/>
      <c r="I82" s="119"/>
      <c r="J82" s="119"/>
      <c r="K82" s="119"/>
      <c r="L82" s="119"/>
      <c r="M82" s="271">
        <v>8</v>
      </c>
      <c r="N82" s="271">
        <v>8</v>
      </c>
      <c r="O82" s="271">
        <v>8</v>
      </c>
      <c r="P82" s="271">
        <v>8</v>
      </c>
      <c r="Q82" s="119"/>
      <c r="R82" s="119"/>
      <c r="S82" s="52"/>
      <c r="T82" s="272">
        <f>SUM(D82:R82)</f>
        <v>32</v>
      </c>
      <c r="U82" s="53"/>
      <c r="V82" s="54"/>
      <c r="W82" s="54"/>
      <c r="X82" s="54"/>
      <c r="Y82" s="54"/>
      <c r="Z82" s="54"/>
      <c r="AA82" s="54"/>
      <c r="AB82" s="54"/>
      <c r="AC82" s="273"/>
      <c r="AD82" s="54"/>
      <c r="AE82" s="54"/>
    </row>
    <row r="83" spans="1:31" ht="13.5" customHeight="1">
      <c r="A83" s="694"/>
      <c r="B83" s="697" t="s">
        <v>29</v>
      </c>
      <c r="C83" s="796"/>
      <c r="D83" s="271" t="s">
        <v>85</v>
      </c>
      <c r="E83" s="271" t="s">
        <v>85</v>
      </c>
      <c r="F83" s="271" t="s">
        <v>85</v>
      </c>
      <c r="G83" s="271" t="s">
        <v>85</v>
      </c>
      <c r="H83" s="274" t="s">
        <v>85</v>
      </c>
      <c r="I83" s="119" t="s">
        <v>84</v>
      </c>
      <c r="J83" s="119" t="s">
        <v>84</v>
      </c>
      <c r="K83" s="271" t="s">
        <v>85</v>
      </c>
      <c r="L83" s="271" t="s">
        <v>85</v>
      </c>
      <c r="M83" s="271" t="s">
        <v>85</v>
      </c>
      <c r="N83" s="271" t="s">
        <v>85</v>
      </c>
      <c r="O83" s="274" t="s">
        <v>85</v>
      </c>
      <c r="P83" s="119" t="s">
        <v>84</v>
      </c>
      <c r="Q83" s="119" t="s">
        <v>84</v>
      </c>
      <c r="R83" s="275" t="s">
        <v>85</v>
      </c>
      <c r="S83" s="271" t="s">
        <v>85</v>
      </c>
      <c r="T83" s="49">
        <f>COUNTIF(D84:S84,"&gt;0")</f>
        <v>12</v>
      </c>
      <c r="U83" s="272">
        <f>T82+T84</f>
        <v>128</v>
      </c>
      <c r="V83" s="54"/>
      <c r="W83" s="54"/>
      <c r="X83" s="54"/>
      <c r="Y83" s="54"/>
      <c r="Z83" s="54"/>
      <c r="AA83" s="54"/>
      <c r="AB83" s="54"/>
      <c r="AC83" s="273"/>
      <c r="AD83" s="54"/>
      <c r="AE83" s="54"/>
    </row>
    <row r="84" spans="1:31" ht="13.5" customHeight="1" thickBot="1">
      <c r="A84" s="695"/>
      <c r="B84" s="698"/>
      <c r="C84" s="755"/>
      <c r="D84" s="57">
        <v>8.25</v>
      </c>
      <c r="E84" s="57">
        <v>8.25</v>
      </c>
      <c r="F84" s="57">
        <v>8.25</v>
      </c>
      <c r="G84" s="57">
        <v>8.25</v>
      </c>
      <c r="H84" s="57">
        <v>7</v>
      </c>
      <c r="I84" s="58"/>
      <c r="J84" s="58"/>
      <c r="K84" s="57">
        <v>8.25</v>
      </c>
      <c r="L84" s="57">
        <v>8.25</v>
      </c>
      <c r="M84" s="57">
        <v>8.25</v>
      </c>
      <c r="N84" s="57">
        <v>8.25</v>
      </c>
      <c r="O84" s="57">
        <v>7</v>
      </c>
      <c r="P84" s="58"/>
      <c r="Q84" s="58"/>
      <c r="R84" s="57">
        <v>8</v>
      </c>
      <c r="S84" s="59">
        <v>8</v>
      </c>
      <c r="T84" s="276">
        <f>SUM(D84:S84)</f>
        <v>96</v>
      </c>
      <c r="U84" s="60"/>
      <c r="V84" s="61"/>
      <c r="W84" s="61"/>
      <c r="X84" s="61"/>
      <c r="Y84" s="61"/>
      <c r="Z84" s="61"/>
      <c r="AA84" s="61"/>
      <c r="AB84" s="61"/>
      <c r="AC84" s="277"/>
      <c r="AD84" s="61"/>
      <c r="AE84" s="61"/>
    </row>
    <row r="85" spans="1:31" ht="13.5" customHeight="1">
      <c r="A85" s="693">
        <f>A81+1</f>
        <v>17</v>
      </c>
      <c r="B85" s="278" t="s">
        <v>260</v>
      </c>
      <c r="C85" s="795" t="s">
        <v>51</v>
      </c>
      <c r="D85" s="118" t="s">
        <v>84</v>
      </c>
      <c r="E85" s="118" t="s">
        <v>84</v>
      </c>
      <c r="F85" s="118" t="s">
        <v>84</v>
      </c>
      <c r="G85" s="118" t="s">
        <v>84</v>
      </c>
      <c r="H85" s="118" t="s">
        <v>84</v>
      </c>
      <c r="I85" s="119" t="s">
        <v>84</v>
      </c>
      <c r="J85" s="118" t="s">
        <v>84</v>
      </c>
      <c r="K85" s="119" t="s">
        <v>84</v>
      </c>
      <c r="L85" s="119" t="s">
        <v>84</v>
      </c>
      <c r="M85" s="271" t="s">
        <v>85</v>
      </c>
      <c r="N85" s="271" t="s">
        <v>85</v>
      </c>
      <c r="O85" s="271" t="s">
        <v>85</v>
      </c>
      <c r="P85" s="271" t="s">
        <v>85</v>
      </c>
      <c r="Q85" s="119" t="s">
        <v>84</v>
      </c>
      <c r="R85" s="119" t="s">
        <v>84</v>
      </c>
      <c r="S85" s="47"/>
      <c r="T85" s="48">
        <f>COUNTIF(D86:R86,"&gt;0")</f>
        <v>4</v>
      </c>
      <c r="U85" s="49">
        <f>T85+T87</f>
        <v>16</v>
      </c>
      <c r="V85" s="50"/>
      <c r="W85" s="50"/>
      <c r="X85" s="50"/>
      <c r="Y85" s="50"/>
      <c r="Z85" s="50"/>
      <c r="AA85" s="50"/>
      <c r="AB85" s="50"/>
      <c r="AC85" s="270"/>
      <c r="AD85" s="50"/>
      <c r="AE85" s="50"/>
    </row>
    <row r="86" spans="1:31" ht="13.5" customHeight="1">
      <c r="A86" s="694"/>
      <c r="B86" s="697" t="s">
        <v>182</v>
      </c>
      <c r="C86" s="796"/>
      <c r="D86" s="119"/>
      <c r="E86" s="119"/>
      <c r="F86" s="119"/>
      <c r="G86" s="119"/>
      <c r="H86" s="119"/>
      <c r="I86" s="119"/>
      <c r="J86" s="119"/>
      <c r="K86" s="119"/>
      <c r="L86" s="119"/>
      <c r="M86" s="271">
        <v>4</v>
      </c>
      <c r="N86" s="271">
        <v>4</v>
      </c>
      <c r="O86" s="271">
        <v>4</v>
      </c>
      <c r="P86" s="271">
        <v>4</v>
      </c>
      <c r="Q86" s="119"/>
      <c r="R86" s="119"/>
      <c r="S86" s="52"/>
      <c r="T86" s="272">
        <f>SUM(D86:R86)</f>
        <v>16</v>
      </c>
      <c r="U86" s="53"/>
      <c r="V86" s="54"/>
      <c r="W86" s="54"/>
      <c r="X86" s="54"/>
      <c r="Y86" s="54"/>
      <c r="Z86" s="54"/>
      <c r="AA86" s="54"/>
      <c r="AB86" s="54"/>
      <c r="AC86" s="273"/>
      <c r="AD86" s="54"/>
      <c r="AE86" s="54"/>
    </row>
    <row r="87" spans="1:31" ht="13.5" customHeight="1">
      <c r="A87" s="694"/>
      <c r="B87" s="697" t="s">
        <v>59</v>
      </c>
      <c r="C87" s="796"/>
      <c r="D87" s="271" t="s">
        <v>85</v>
      </c>
      <c r="E87" s="271" t="s">
        <v>85</v>
      </c>
      <c r="F87" s="271" t="s">
        <v>85</v>
      </c>
      <c r="G87" s="271" t="s">
        <v>85</v>
      </c>
      <c r="H87" s="274" t="s">
        <v>85</v>
      </c>
      <c r="I87" s="119" t="s">
        <v>84</v>
      </c>
      <c r="J87" s="119" t="s">
        <v>84</v>
      </c>
      <c r="K87" s="271" t="s">
        <v>85</v>
      </c>
      <c r="L87" s="271" t="s">
        <v>85</v>
      </c>
      <c r="M87" s="271" t="s">
        <v>85</v>
      </c>
      <c r="N87" s="271" t="s">
        <v>85</v>
      </c>
      <c r="O87" s="274" t="s">
        <v>85</v>
      </c>
      <c r="P87" s="119" t="s">
        <v>84</v>
      </c>
      <c r="Q87" s="119" t="s">
        <v>84</v>
      </c>
      <c r="R87" s="275" t="s">
        <v>85</v>
      </c>
      <c r="S87" s="271" t="s">
        <v>85</v>
      </c>
      <c r="T87" s="49">
        <f>COUNTIF(D88:S88,"&gt;0")</f>
        <v>12</v>
      </c>
      <c r="U87" s="272">
        <f>T86+T88</f>
        <v>64</v>
      </c>
      <c r="V87" s="54"/>
      <c r="W87" s="54"/>
      <c r="X87" s="54"/>
      <c r="Y87" s="54"/>
      <c r="Z87" s="54"/>
      <c r="AA87" s="54"/>
      <c r="AB87" s="54"/>
      <c r="AC87" s="273"/>
      <c r="AD87" s="54"/>
      <c r="AE87" s="54"/>
    </row>
    <row r="88" spans="1:31" ht="13.5" customHeight="1" thickBot="1">
      <c r="A88" s="695"/>
      <c r="B88" s="698"/>
      <c r="C88" s="755"/>
      <c r="D88" s="282">
        <v>4</v>
      </c>
      <c r="E88" s="282">
        <v>4</v>
      </c>
      <c r="F88" s="282">
        <v>4</v>
      </c>
      <c r="G88" s="282">
        <v>4</v>
      </c>
      <c r="H88" s="284">
        <v>4</v>
      </c>
      <c r="I88" s="120"/>
      <c r="J88" s="120"/>
      <c r="K88" s="282">
        <v>4</v>
      </c>
      <c r="L88" s="282">
        <v>4</v>
      </c>
      <c r="M88" s="282">
        <v>4</v>
      </c>
      <c r="N88" s="282">
        <v>4</v>
      </c>
      <c r="O88" s="284">
        <v>4</v>
      </c>
      <c r="P88" s="120"/>
      <c r="Q88" s="120"/>
      <c r="R88" s="283">
        <v>4</v>
      </c>
      <c r="S88" s="282">
        <v>4</v>
      </c>
      <c r="T88" s="276">
        <f>SUM(D88:S88)</f>
        <v>48</v>
      </c>
      <c r="U88" s="60"/>
      <c r="V88" s="61"/>
      <c r="W88" s="61"/>
      <c r="X88" s="61"/>
      <c r="Y88" s="61"/>
      <c r="Z88" s="61"/>
      <c r="AA88" s="61"/>
      <c r="AB88" s="61"/>
      <c r="AC88" s="277"/>
      <c r="AD88" s="61"/>
      <c r="AE88" s="61"/>
    </row>
    <row r="89" spans="1:31" ht="13.5" customHeight="1">
      <c r="A89" s="693">
        <f>A85+1</f>
        <v>18</v>
      </c>
      <c r="B89" s="278" t="s">
        <v>260</v>
      </c>
      <c r="C89" s="795" t="s">
        <v>52</v>
      </c>
      <c r="D89" s="118" t="s">
        <v>84</v>
      </c>
      <c r="E89" s="118" t="s">
        <v>84</v>
      </c>
      <c r="F89" s="118" t="s">
        <v>84</v>
      </c>
      <c r="G89" s="118" t="s">
        <v>84</v>
      </c>
      <c r="H89" s="118" t="s">
        <v>84</v>
      </c>
      <c r="I89" s="119" t="s">
        <v>84</v>
      </c>
      <c r="J89" s="118" t="s">
        <v>84</v>
      </c>
      <c r="K89" s="119" t="s">
        <v>84</v>
      </c>
      <c r="L89" s="119" t="s">
        <v>84</v>
      </c>
      <c r="M89" s="271" t="s">
        <v>85</v>
      </c>
      <c r="N89" s="271" t="s">
        <v>85</v>
      </c>
      <c r="O89" s="271" t="s">
        <v>85</v>
      </c>
      <c r="P89" s="271" t="s">
        <v>85</v>
      </c>
      <c r="Q89" s="119" t="s">
        <v>84</v>
      </c>
      <c r="R89" s="119" t="s">
        <v>84</v>
      </c>
      <c r="S89" s="47"/>
      <c r="T89" s="48">
        <f>COUNTIF(D90:R90,"&gt;0")</f>
        <v>4</v>
      </c>
      <c r="U89" s="49">
        <f>T89+T91</f>
        <v>16</v>
      </c>
      <c r="V89" s="50"/>
      <c r="W89" s="50"/>
      <c r="X89" s="50"/>
      <c r="Y89" s="50"/>
      <c r="Z89" s="50"/>
      <c r="AA89" s="50"/>
      <c r="AB89" s="50"/>
      <c r="AC89" s="270"/>
      <c r="AD89" s="50"/>
      <c r="AE89" s="50"/>
    </row>
    <row r="90" spans="1:31" ht="13.5" customHeight="1">
      <c r="A90" s="694"/>
      <c r="B90" s="697" t="s">
        <v>181</v>
      </c>
      <c r="C90" s="796"/>
      <c r="D90" s="119"/>
      <c r="E90" s="119"/>
      <c r="F90" s="119"/>
      <c r="G90" s="119"/>
      <c r="H90" s="119"/>
      <c r="I90" s="119"/>
      <c r="J90" s="119"/>
      <c r="K90" s="119"/>
      <c r="L90" s="119"/>
      <c r="M90" s="271">
        <v>8</v>
      </c>
      <c r="N90" s="271">
        <v>8</v>
      </c>
      <c r="O90" s="271">
        <v>8</v>
      </c>
      <c r="P90" s="271">
        <v>8</v>
      </c>
      <c r="Q90" s="119"/>
      <c r="R90" s="119"/>
      <c r="S90" s="52"/>
      <c r="T90" s="272">
        <f>SUM(D90:R90)</f>
        <v>32</v>
      </c>
      <c r="U90" s="53"/>
      <c r="V90" s="54"/>
      <c r="W90" s="54"/>
      <c r="X90" s="54"/>
      <c r="Y90" s="54"/>
      <c r="Z90" s="54"/>
      <c r="AA90" s="54"/>
      <c r="AB90" s="54"/>
      <c r="AC90" s="273"/>
      <c r="AD90" s="54"/>
      <c r="AE90" s="54"/>
    </row>
    <row r="91" spans="1:31" ht="13.5" customHeight="1">
      <c r="A91" s="694"/>
      <c r="B91" s="697" t="s">
        <v>29</v>
      </c>
      <c r="C91" s="796"/>
      <c r="D91" s="271" t="s">
        <v>85</v>
      </c>
      <c r="E91" s="271" t="s">
        <v>85</v>
      </c>
      <c r="F91" s="271" t="s">
        <v>85</v>
      </c>
      <c r="G91" s="271" t="s">
        <v>85</v>
      </c>
      <c r="H91" s="274" t="s">
        <v>85</v>
      </c>
      <c r="I91" s="119" t="s">
        <v>84</v>
      </c>
      <c r="J91" s="119" t="s">
        <v>84</v>
      </c>
      <c r="K91" s="271" t="s">
        <v>85</v>
      </c>
      <c r="L91" s="271" t="s">
        <v>85</v>
      </c>
      <c r="M91" s="271" t="s">
        <v>85</v>
      </c>
      <c r="N91" s="271" t="s">
        <v>85</v>
      </c>
      <c r="O91" s="274" t="s">
        <v>85</v>
      </c>
      <c r="P91" s="119" t="s">
        <v>84</v>
      </c>
      <c r="Q91" s="119" t="s">
        <v>84</v>
      </c>
      <c r="R91" s="275" t="s">
        <v>85</v>
      </c>
      <c r="S91" s="271" t="s">
        <v>85</v>
      </c>
      <c r="T91" s="49">
        <f>COUNTIF(D92:S92,"&gt;0")</f>
        <v>12</v>
      </c>
      <c r="U91" s="272">
        <f>T90+T92</f>
        <v>128</v>
      </c>
      <c r="V91" s="54"/>
      <c r="W91" s="54"/>
      <c r="X91" s="54"/>
      <c r="Y91" s="54"/>
      <c r="Z91" s="54"/>
      <c r="AA91" s="54"/>
      <c r="AB91" s="54"/>
      <c r="AC91" s="273"/>
      <c r="AD91" s="54"/>
      <c r="AE91" s="54"/>
    </row>
    <row r="92" spans="1:31" ht="13.5" customHeight="1" thickBot="1">
      <c r="A92" s="695"/>
      <c r="B92" s="698"/>
      <c r="C92" s="755"/>
      <c r="D92" s="57">
        <v>8.25</v>
      </c>
      <c r="E92" s="57">
        <v>8.25</v>
      </c>
      <c r="F92" s="57">
        <v>8.25</v>
      </c>
      <c r="G92" s="57">
        <v>8.25</v>
      </c>
      <c r="H92" s="57">
        <v>7</v>
      </c>
      <c r="I92" s="58"/>
      <c r="J92" s="58"/>
      <c r="K92" s="57">
        <v>8.25</v>
      </c>
      <c r="L92" s="57">
        <v>8.25</v>
      </c>
      <c r="M92" s="57">
        <v>8.25</v>
      </c>
      <c r="N92" s="57">
        <v>8.25</v>
      </c>
      <c r="O92" s="57">
        <v>7</v>
      </c>
      <c r="P92" s="58"/>
      <c r="Q92" s="58"/>
      <c r="R92" s="57">
        <v>8</v>
      </c>
      <c r="S92" s="59">
        <v>8</v>
      </c>
      <c r="T92" s="276">
        <f>SUM(D92:S92)</f>
        <v>96</v>
      </c>
      <c r="U92" s="60"/>
      <c r="V92" s="61"/>
      <c r="W92" s="61"/>
      <c r="X92" s="61"/>
      <c r="Y92" s="61"/>
      <c r="Z92" s="61"/>
      <c r="AA92" s="61"/>
      <c r="AB92" s="61"/>
      <c r="AC92" s="277"/>
      <c r="AD92" s="61"/>
      <c r="AE92" s="61"/>
    </row>
    <row r="93" spans="1:31" ht="13.5" customHeight="1">
      <c r="A93" s="693">
        <f>A89+1</f>
        <v>19</v>
      </c>
      <c r="B93" s="278" t="s">
        <v>260</v>
      </c>
      <c r="C93" s="795" t="s">
        <v>53</v>
      </c>
      <c r="D93" s="118" t="s">
        <v>84</v>
      </c>
      <c r="E93" s="118" t="s">
        <v>84</v>
      </c>
      <c r="F93" s="118" t="s">
        <v>84</v>
      </c>
      <c r="G93" s="118" t="s">
        <v>84</v>
      </c>
      <c r="H93" s="118" t="s">
        <v>84</v>
      </c>
      <c r="I93" s="119" t="s">
        <v>84</v>
      </c>
      <c r="J93" s="118" t="s">
        <v>84</v>
      </c>
      <c r="K93" s="119" t="s">
        <v>84</v>
      </c>
      <c r="L93" s="119" t="s">
        <v>84</v>
      </c>
      <c r="M93" s="271" t="s">
        <v>85</v>
      </c>
      <c r="N93" s="271" t="s">
        <v>85</v>
      </c>
      <c r="O93" s="271" t="s">
        <v>85</v>
      </c>
      <c r="P93" s="271" t="s">
        <v>85</v>
      </c>
      <c r="Q93" s="119" t="s">
        <v>84</v>
      </c>
      <c r="R93" s="119" t="s">
        <v>84</v>
      </c>
      <c r="S93" s="47"/>
      <c r="T93" s="48">
        <f>COUNTIF(D94:R94,"&gt;0")</f>
        <v>4</v>
      </c>
      <c r="U93" s="49">
        <f>T93+T95</f>
        <v>16</v>
      </c>
      <c r="V93" s="50"/>
      <c r="W93" s="50"/>
      <c r="X93" s="50"/>
      <c r="Y93" s="50"/>
      <c r="Z93" s="50"/>
      <c r="AA93" s="50"/>
      <c r="AB93" s="50"/>
      <c r="AC93" s="270"/>
      <c r="AD93" s="50"/>
      <c r="AE93" s="50"/>
    </row>
    <row r="94" spans="1:31" ht="13.5" customHeight="1">
      <c r="A94" s="694"/>
      <c r="B94" s="697" t="s">
        <v>191</v>
      </c>
      <c r="C94" s="796"/>
      <c r="D94" s="119"/>
      <c r="E94" s="119"/>
      <c r="F94" s="119"/>
      <c r="G94" s="119"/>
      <c r="H94" s="119"/>
      <c r="I94" s="119"/>
      <c r="J94" s="119"/>
      <c r="K94" s="119"/>
      <c r="L94" s="119"/>
      <c r="M94" s="271">
        <v>8</v>
      </c>
      <c r="N94" s="271">
        <v>8</v>
      </c>
      <c r="O94" s="271">
        <v>8</v>
      </c>
      <c r="P94" s="271">
        <v>8</v>
      </c>
      <c r="Q94" s="119"/>
      <c r="R94" s="119"/>
      <c r="S94" s="52"/>
      <c r="T94" s="272">
        <f>SUM(D94:R94)</f>
        <v>32</v>
      </c>
      <c r="U94" s="53"/>
      <c r="V94" s="54"/>
      <c r="W94" s="54"/>
      <c r="X94" s="54"/>
      <c r="Y94" s="54"/>
      <c r="Z94" s="54"/>
      <c r="AA94" s="54"/>
      <c r="AB94" s="54"/>
      <c r="AC94" s="273"/>
      <c r="AD94" s="54"/>
      <c r="AE94" s="54"/>
    </row>
    <row r="95" spans="1:31" ht="13.5" customHeight="1">
      <c r="A95" s="694"/>
      <c r="B95" s="697" t="s">
        <v>29</v>
      </c>
      <c r="C95" s="796"/>
      <c r="D95" s="271" t="s">
        <v>85</v>
      </c>
      <c r="E95" s="271" t="s">
        <v>85</v>
      </c>
      <c r="F95" s="271" t="s">
        <v>85</v>
      </c>
      <c r="G95" s="271" t="s">
        <v>85</v>
      </c>
      <c r="H95" s="274" t="s">
        <v>85</v>
      </c>
      <c r="I95" s="119" t="s">
        <v>84</v>
      </c>
      <c r="J95" s="119" t="s">
        <v>84</v>
      </c>
      <c r="K95" s="271" t="s">
        <v>85</v>
      </c>
      <c r="L95" s="271" t="s">
        <v>85</v>
      </c>
      <c r="M95" s="271" t="s">
        <v>85</v>
      </c>
      <c r="N95" s="271" t="s">
        <v>85</v>
      </c>
      <c r="O95" s="274" t="s">
        <v>85</v>
      </c>
      <c r="P95" s="119" t="s">
        <v>84</v>
      </c>
      <c r="Q95" s="119" t="s">
        <v>84</v>
      </c>
      <c r="R95" s="275" t="s">
        <v>85</v>
      </c>
      <c r="S95" s="271" t="s">
        <v>85</v>
      </c>
      <c r="T95" s="49">
        <f>COUNTIF(D96:S96,"&gt;0")</f>
        <v>12</v>
      </c>
      <c r="U95" s="272">
        <f>T94+T96</f>
        <v>128</v>
      </c>
      <c r="V95" s="54"/>
      <c r="W95" s="54"/>
      <c r="X95" s="54"/>
      <c r="Y95" s="54"/>
      <c r="Z95" s="54"/>
      <c r="AA95" s="54"/>
      <c r="AB95" s="54"/>
      <c r="AC95" s="273"/>
      <c r="AD95" s="54"/>
      <c r="AE95" s="54"/>
    </row>
    <row r="96" spans="1:31" ht="13.5" customHeight="1" thickBot="1">
      <c r="A96" s="695"/>
      <c r="B96" s="698"/>
      <c r="C96" s="755"/>
      <c r="D96" s="57">
        <v>8.25</v>
      </c>
      <c r="E96" s="57">
        <v>8.25</v>
      </c>
      <c r="F96" s="57">
        <v>8.25</v>
      </c>
      <c r="G96" s="57">
        <v>8.25</v>
      </c>
      <c r="H96" s="57">
        <v>7</v>
      </c>
      <c r="I96" s="58"/>
      <c r="J96" s="58"/>
      <c r="K96" s="57">
        <v>8.25</v>
      </c>
      <c r="L96" s="57">
        <v>8.25</v>
      </c>
      <c r="M96" s="57">
        <v>8.25</v>
      </c>
      <c r="N96" s="57">
        <v>8.25</v>
      </c>
      <c r="O96" s="57">
        <v>7</v>
      </c>
      <c r="P96" s="58"/>
      <c r="Q96" s="58"/>
      <c r="R96" s="57">
        <v>8</v>
      </c>
      <c r="S96" s="59">
        <v>8</v>
      </c>
      <c r="T96" s="276">
        <f>SUM(D96:S96)</f>
        <v>96</v>
      </c>
      <c r="U96" s="60"/>
      <c r="V96" s="61"/>
      <c r="W96" s="61"/>
      <c r="X96" s="61"/>
      <c r="Y96" s="61"/>
      <c r="Z96" s="61"/>
      <c r="AA96" s="61"/>
      <c r="AB96" s="61"/>
      <c r="AC96" s="277"/>
      <c r="AD96" s="61"/>
      <c r="AE96" s="61"/>
    </row>
    <row r="97" spans="1:31" ht="13.5" customHeight="1">
      <c r="A97" s="693">
        <f>A93+1</f>
        <v>20</v>
      </c>
      <c r="B97" s="278" t="s">
        <v>260</v>
      </c>
      <c r="C97" s="795" t="s">
        <v>54</v>
      </c>
      <c r="D97" s="118" t="s">
        <v>84</v>
      </c>
      <c r="E97" s="118" t="s">
        <v>84</v>
      </c>
      <c r="F97" s="118" t="s">
        <v>84</v>
      </c>
      <c r="G97" s="118" t="s">
        <v>84</v>
      </c>
      <c r="H97" s="118" t="s">
        <v>84</v>
      </c>
      <c r="I97" s="119" t="s">
        <v>84</v>
      </c>
      <c r="J97" s="118" t="s">
        <v>84</v>
      </c>
      <c r="K97" s="119" t="s">
        <v>84</v>
      </c>
      <c r="L97" s="119" t="s">
        <v>84</v>
      </c>
      <c r="M97" s="271" t="s">
        <v>85</v>
      </c>
      <c r="N97" s="271" t="s">
        <v>85</v>
      </c>
      <c r="O97" s="271" t="s">
        <v>85</v>
      </c>
      <c r="P97" s="271" t="s">
        <v>85</v>
      </c>
      <c r="Q97" s="119" t="s">
        <v>84</v>
      </c>
      <c r="R97" s="119" t="s">
        <v>84</v>
      </c>
      <c r="S97" s="47"/>
      <c r="T97" s="48">
        <f>COUNTIF(D98:R98,"&gt;0")</f>
        <v>4</v>
      </c>
      <c r="U97" s="49">
        <f>T97+T99</f>
        <v>16</v>
      </c>
      <c r="V97" s="50"/>
      <c r="W97" s="50"/>
      <c r="X97" s="50"/>
      <c r="Y97" s="50"/>
      <c r="Z97" s="50"/>
      <c r="AA97" s="50"/>
      <c r="AB97" s="50"/>
      <c r="AC97" s="270"/>
      <c r="AD97" s="50"/>
      <c r="AE97" s="50"/>
    </row>
    <row r="98" spans="1:31" ht="13.5" customHeight="1">
      <c r="A98" s="694"/>
      <c r="B98" s="697" t="s">
        <v>181</v>
      </c>
      <c r="C98" s="796"/>
      <c r="D98" s="119"/>
      <c r="E98" s="119"/>
      <c r="F98" s="119"/>
      <c r="G98" s="119"/>
      <c r="H98" s="119"/>
      <c r="I98" s="119"/>
      <c r="J98" s="119"/>
      <c r="K98" s="119"/>
      <c r="L98" s="119"/>
      <c r="M98" s="271">
        <v>8</v>
      </c>
      <c r="N98" s="271">
        <v>8</v>
      </c>
      <c r="O98" s="271">
        <v>8</v>
      </c>
      <c r="P98" s="271">
        <v>8</v>
      </c>
      <c r="Q98" s="119"/>
      <c r="R98" s="119"/>
      <c r="S98" s="52"/>
      <c r="T98" s="272">
        <f>SUM(D98:R98)</f>
        <v>32</v>
      </c>
      <c r="U98" s="53"/>
      <c r="V98" s="54"/>
      <c r="W98" s="54"/>
      <c r="X98" s="54"/>
      <c r="Y98" s="54"/>
      <c r="Z98" s="54"/>
      <c r="AA98" s="54"/>
      <c r="AB98" s="54"/>
      <c r="AC98" s="273"/>
      <c r="AD98" s="54"/>
      <c r="AE98" s="54"/>
    </row>
    <row r="99" spans="1:31" ht="13.5" customHeight="1">
      <c r="A99" s="694"/>
      <c r="B99" s="697" t="s">
        <v>29</v>
      </c>
      <c r="C99" s="796"/>
      <c r="D99" s="271" t="s">
        <v>85</v>
      </c>
      <c r="E99" s="271" t="s">
        <v>85</v>
      </c>
      <c r="F99" s="271" t="s">
        <v>85</v>
      </c>
      <c r="G99" s="271" t="s">
        <v>85</v>
      </c>
      <c r="H99" s="274" t="s">
        <v>85</v>
      </c>
      <c r="I99" s="119" t="s">
        <v>84</v>
      </c>
      <c r="J99" s="119" t="s">
        <v>84</v>
      </c>
      <c r="K99" s="271" t="s">
        <v>85</v>
      </c>
      <c r="L99" s="271" t="s">
        <v>85</v>
      </c>
      <c r="M99" s="271" t="s">
        <v>85</v>
      </c>
      <c r="N99" s="271" t="s">
        <v>85</v>
      </c>
      <c r="O99" s="274" t="s">
        <v>85</v>
      </c>
      <c r="P99" s="119" t="s">
        <v>84</v>
      </c>
      <c r="Q99" s="119" t="s">
        <v>84</v>
      </c>
      <c r="R99" s="275" t="s">
        <v>85</v>
      </c>
      <c r="S99" s="271" t="s">
        <v>85</v>
      </c>
      <c r="T99" s="49">
        <f>COUNTIF(D100:S100,"&gt;0")</f>
        <v>12</v>
      </c>
      <c r="U99" s="272">
        <f>T98+T100</f>
        <v>128</v>
      </c>
      <c r="V99" s="54"/>
      <c r="W99" s="54"/>
      <c r="X99" s="54"/>
      <c r="Y99" s="54"/>
      <c r="Z99" s="54"/>
      <c r="AA99" s="54"/>
      <c r="AB99" s="54"/>
      <c r="AC99" s="273"/>
      <c r="AD99" s="54"/>
      <c r="AE99" s="54"/>
    </row>
    <row r="100" spans="1:31" ht="13.5" customHeight="1" thickBot="1">
      <c r="A100" s="695"/>
      <c r="B100" s="698"/>
      <c r="C100" s="755"/>
      <c r="D100" s="57">
        <v>8.25</v>
      </c>
      <c r="E100" s="57">
        <v>8.25</v>
      </c>
      <c r="F100" s="57">
        <v>8.25</v>
      </c>
      <c r="G100" s="57">
        <v>8.25</v>
      </c>
      <c r="H100" s="57">
        <v>7</v>
      </c>
      <c r="I100" s="58"/>
      <c r="J100" s="58"/>
      <c r="K100" s="57">
        <v>8.25</v>
      </c>
      <c r="L100" s="57">
        <v>8.25</v>
      </c>
      <c r="M100" s="57">
        <v>8.25</v>
      </c>
      <c r="N100" s="57">
        <v>8.25</v>
      </c>
      <c r="O100" s="57">
        <v>7</v>
      </c>
      <c r="P100" s="58"/>
      <c r="Q100" s="58"/>
      <c r="R100" s="57">
        <v>8</v>
      </c>
      <c r="S100" s="59">
        <v>8</v>
      </c>
      <c r="T100" s="276">
        <f>SUM(D100:S100)</f>
        <v>96</v>
      </c>
      <c r="U100" s="60"/>
      <c r="V100" s="61"/>
      <c r="W100" s="61"/>
      <c r="X100" s="61"/>
      <c r="Y100" s="61"/>
      <c r="Z100" s="61"/>
      <c r="AA100" s="61"/>
      <c r="AB100" s="61"/>
      <c r="AC100" s="277"/>
      <c r="AD100" s="61"/>
      <c r="AE100" s="61"/>
    </row>
    <row r="101" spans="1:31" ht="13.5" customHeight="1">
      <c r="A101" s="693">
        <f>A97+1</f>
        <v>21</v>
      </c>
      <c r="B101" s="278" t="s">
        <v>260</v>
      </c>
      <c r="C101" s="795" t="s">
        <v>55</v>
      </c>
      <c r="D101" s="118" t="s">
        <v>84</v>
      </c>
      <c r="E101" s="118" t="s">
        <v>84</v>
      </c>
      <c r="F101" s="118" t="s">
        <v>84</v>
      </c>
      <c r="G101" s="118" t="s">
        <v>84</v>
      </c>
      <c r="H101" s="118" t="s">
        <v>84</v>
      </c>
      <c r="I101" s="119" t="s">
        <v>84</v>
      </c>
      <c r="J101" s="118" t="s">
        <v>84</v>
      </c>
      <c r="K101" s="119" t="s">
        <v>84</v>
      </c>
      <c r="L101" s="119" t="s">
        <v>84</v>
      </c>
      <c r="M101" s="271" t="s">
        <v>85</v>
      </c>
      <c r="N101" s="271" t="s">
        <v>85</v>
      </c>
      <c r="O101" s="271" t="s">
        <v>85</v>
      </c>
      <c r="P101" s="271" t="s">
        <v>85</v>
      </c>
      <c r="Q101" s="119" t="s">
        <v>84</v>
      </c>
      <c r="R101" s="119" t="s">
        <v>84</v>
      </c>
      <c r="S101" s="47"/>
      <c r="T101" s="48">
        <f>COUNTIF(D102:R102,"&gt;0")</f>
        <v>4</v>
      </c>
      <c r="U101" s="49">
        <f>T101+T103</f>
        <v>16</v>
      </c>
      <c r="V101" s="50"/>
      <c r="W101" s="50"/>
      <c r="X101" s="50"/>
      <c r="Y101" s="50"/>
      <c r="Z101" s="50"/>
      <c r="AA101" s="50"/>
      <c r="AB101" s="50"/>
      <c r="AC101" s="270"/>
      <c r="AD101" s="50"/>
      <c r="AE101" s="50"/>
    </row>
    <row r="102" spans="1:31" ht="13.5" customHeight="1">
      <c r="A102" s="694"/>
      <c r="B102" s="696" t="s">
        <v>192</v>
      </c>
      <c r="C102" s="796"/>
      <c r="D102" s="119"/>
      <c r="E102" s="119"/>
      <c r="F102" s="119"/>
      <c r="G102" s="119"/>
      <c r="H102" s="119"/>
      <c r="I102" s="119"/>
      <c r="J102" s="119"/>
      <c r="K102" s="119"/>
      <c r="L102" s="119"/>
      <c r="M102" s="271">
        <v>8</v>
      </c>
      <c r="N102" s="271">
        <v>8</v>
      </c>
      <c r="O102" s="271">
        <v>8</v>
      </c>
      <c r="P102" s="271">
        <v>8</v>
      </c>
      <c r="Q102" s="119"/>
      <c r="R102" s="119"/>
      <c r="S102" s="52"/>
      <c r="T102" s="272">
        <f>SUM(D102:R102)</f>
        <v>32</v>
      </c>
      <c r="U102" s="53"/>
      <c r="V102" s="54"/>
      <c r="W102" s="54"/>
      <c r="X102" s="54"/>
      <c r="Y102" s="54"/>
      <c r="Z102" s="54"/>
      <c r="AA102" s="54"/>
      <c r="AB102" s="54"/>
      <c r="AC102" s="273"/>
      <c r="AD102" s="54"/>
      <c r="AE102" s="54"/>
    </row>
    <row r="103" spans="1:31" ht="13.5" customHeight="1">
      <c r="A103" s="694"/>
      <c r="B103" s="697" t="s">
        <v>29</v>
      </c>
      <c r="C103" s="796"/>
      <c r="D103" s="271" t="s">
        <v>85</v>
      </c>
      <c r="E103" s="271" t="s">
        <v>85</v>
      </c>
      <c r="F103" s="271" t="s">
        <v>85</v>
      </c>
      <c r="G103" s="271" t="s">
        <v>85</v>
      </c>
      <c r="H103" s="274" t="s">
        <v>85</v>
      </c>
      <c r="I103" s="119" t="s">
        <v>84</v>
      </c>
      <c r="J103" s="119" t="s">
        <v>84</v>
      </c>
      <c r="K103" s="271" t="s">
        <v>85</v>
      </c>
      <c r="L103" s="271" t="s">
        <v>85</v>
      </c>
      <c r="M103" s="271" t="s">
        <v>85</v>
      </c>
      <c r="N103" s="271" t="s">
        <v>85</v>
      </c>
      <c r="O103" s="274" t="s">
        <v>85</v>
      </c>
      <c r="P103" s="119" t="s">
        <v>84</v>
      </c>
      <c r="Q103" s="119" t="s">
        <v>84</v>
      </c>
      <c r="R103" s="275" t="s">
        <v>85</v>
      </c>
      <c r="S103" s="271" t="s">
        <v>85</v>
      </c>
      <c r="T103" s="49">
        <f>COUNTIF(D104:S104,"&gt;0")</f>
        <v>12</v>
      </c>
      <c r="U103" s="272">
        <f>T102+T104</f>
        <v>128</v>
      </c>
      <c r="V103" s="54"/>
      <c r="W103" s="54"/>
      <c r="X103" s="54"/>
      <c r="Y103" s="54"/>
      <c r="Z103" s="54"/>
      <c r="AA103" s="54"/>
      <c r="AB103" s="54"/>
      <c r="AC103" s="273"/>
      <c r="AD103" s="54"/>
      <c r="AE103" s="54"/>
    </row>
    <row r="104" spans="1:31" ht="13.5" customHeight="1" thickBot="1">
      <c r="A104" s="695"/>
      <c r="B104" s="698"/>
      <c r="C104" s="755"/>
      <c r="D104" s="57">
        <v>8.25</v>
      </c>
      <c r="E104" s="57">
        <v>8.25</v>
      </c>
      <c r="F104" s="57">
        <v>8.25</v>
      </c>
      <c r="G104" s="57">
        <v>8.25</v>
      </c>
      <c r="H104" s="57">
        <v>7</v>
      </c>
      <c r="I104" s="58"/>
      <c r="J104" s="58"/>
      <c r="K104" s="57">
        <v>8.25</v>
      </c>
      <c r="L104" s="57">
        <v>8.25</v>
      </c>
      <c r="M104" s="57">
        <v>8.25</v>
      </c>
      <c r="N104" s="57">
        <v>8.25</v>
      </c>
      <c r="O104" s="57">
        <v>7</v>
      </c>
      <c r="P104" s="58"/>
      <c r="Q104" s="58"/>
      <c r="R104" s="57">
        <v>8</v>
      </c>
      <c r="S104" s="59">
        <v>8</v>
      </c>
      <c r="T104" s="276">
        <f>SUM(D104:S104)</f>
        <v>96</v>
      </c>
      <c r="U104" s="60"/>
      <c r="V104" s="61"/>
      <c r="W104" s="61"/>
      <c r="X104" s="61"/>
      <c r="Y104" s="61"/>
      <c r="Z104" s="61"/>
      <c r="AA104" s="61"/>
      <c r="AB104" s="61"/>
      <c r="AC104" s="277"/>
      <c r="AD104" s="61"/>
      <c r="AE104" s="61"/>
    </row>
    <row r="105" spans="1:31" ht="13.5" customHeight="1">
      <c r="A105" s="693">
        <f>A101+1</f>
        <v>22</v>
      </c>
      <c r="B105" s="266"/>
      <c r="C105" s="795"/>
      <c r="D105" s="182"/>
      <c r="E105" s="182"/>
      <c r="F105" s="182"/>
      <c r="G105" s="182"/>
      <c r="H105" s="182"/>
      <c r="I105" s="182"/>
      <c r="J105" s="182"/>
      <c r="K105" s="182"/>
      <c r="L105" s="182"/>
      <c r="M105" s="182"/>
      <c r="N105" s="182"/>
      <c r="O105" s="182"/>
      <c r="P105" s="182"/>
      <c r="Q105" s="182"/>
      <c r="R105" s="182"/>
      <c r="S105" s="285" t="s">
        <v>2</v>
      </c>
      <c r="T105" s="687"/>
      <c r="U105" s="687"/>
      <c r="V105" s="181"/>
      <c r="W105" s="181"/>
      <c r="X105" s="181"/>
      <c r="Y105" s="181"/>
      <c r="Z105" s="181"/>
      <c r="AA105" s="181"/>
      <c r="AB105" s="181"/>
      <c r="AC105" s="281"/>
      <c r="AD105" s="181"/>
      <c r="AE105" s="181"/>
    </row>
    <row r="106" spans="1:31" ht="13.5" customHeight="1">
      <c r="A106" s="694"/>
      <c r="B106" s="697"/>
      <c r="C106" s="796"/>
      <c r="D106" s="73"/>
      <c r="E106" s="73"/>
      <c r="F106" s="73"/>
      <c r="G106" s="73"/>
      <c r="H106" s="73"/>
      <c r="I106" s="73"/>
      <c r="J106" s="73"/>
      <c r="K106" s="73"/>
      <c r="L106" s="73"/>
      <c r="M106" s="73"/>
      <c r="N106" s="73"/>
      <c r="O106" s="73"/>
      <c r="P106" s="73"/>
      <c r="Q106" s="73"/>
      <c r="R106" s="73"/>
      <c r="S106" s="53" t="s">
        <v>2</v>
      </c>
      <c r="T106" s="672"/>
      <c r="U106" s="672"/>
      <c r="V106" s="54"/>
      <c r="W106" s="54"/>
      <c r="X106" s="54"/>
      <c r="Y106" s="54"/>
      <c r="Z106" s="54"/>
      <c r="AA106" s="54"/>
      <c r="AB106" s="54"/>
      <c r="AC106" s="273"/>
      <c r="AD106" s="54"/>
      <c r="AE106" s="54"/>
    </row>
    <row r="107" spans="1:31" ht="13.5" customHeight="1">
      <c r="A107" s="694"/>
      <c r="B107" s="697"/>
      <c r="C107" s="796"/>
      <c r="D107" s="73"/>
      <c r="E107" s="73"/>
      <c r="F107" s="73"/>
      <c r="G107" s="73"/>
      <c r="H107" s="73"/>
      <c r="I107" s="73"/>
      <c r="J107" s="73"/>
      <c r="K107" s="73"/>
      <c r="L107" s="73"/>
      <c r="M107" s="73"/>
      <c r="N107" s="73"/>
      <c r="O107" s="73"/>
      <c r="P107" s="73"/>
      <c r="Q107" s="73"/>
      <c r="R107" s="73"/>
      <c r="S107" s="53"/>
      <c r="T107" s="672"/>
      <c r="U107" s="672"/>
      <c r="V107" s="54"/>
      <c r="W107" s="54"/>
      <c r="X107" s="54"/>
      <c r="Y107" s="54"/>
      <c r="Z107" s="54"/>
      <c r="AA107" s="54"/>
      <c r="AB107" s="54"/>
      <c r="AC107" s="273"/>
      <c r="AD107" s="54"/>
      <c r="AE107" s="54"/>
    </row>
    <row r="108" spans="1:31" ht="13.5" customHeight="1" thickBot="1">
      <c r="A108" s="695"/>
      <c r="B108" s="698"/>
      <c r="C108" s="755"/>
      <c r="D108" s="74"/>
      <c r="E108" s="74"/>
      <c r="F108" s="74"/>
      <c r="G108" s="74"/>
      <c r="H108" s="74"/>
      <c r="I108" s="74"/>
      <c r="J108" s="74"/>
      <c r="K108" s="74"/>
      <c r="L108" s="74"/>
      <c r="M108" s="74"/>
      <c r="N108" s="74"/>
      <c r="O108" s="74"/>
      <c r="P108" s="74"/>
      <c r="Q108" s="74"/>
      <c r="R108" s="74"/>
      <c r="S108" s="60"/>
      <c r="T108" s="673"/>
      <c r="U108" s="673"/>
      <c r="V108" s="61"/>
      <c r="W108" s="61"/>
      <c r="X108" s="61"/>
      <c r="Y108" s="61"/>
      <c r="Z108" s="61"/>
      <c r="AA108" s="61"/>
      <c r="AB108" s="61"/>
      <c r="AC108" s="277"/>
      <c r="AD108" s="61"/>
      <c r="AE108" s="61"/>
    </row>
    <row r="109" spans="4:21" ht="12.75">
      <c r="D109" s="1"/>
      <c r="E109" s="1"/>
      <c r="F109" s="1"/>
      <c r="G109" s="1"/>
      <c r="H109" s="1"/>
      <c r="I109" s="1"/>
      <c r="J109" s="1"/>
      <c r="K109" s="1"/>
      <c r="L109" s="1"/>
      <c r="M109" s="1"/>
      <c r="N109" s="1"/>
      <c r="O109" s="1"/>
      <c r="P109" s="1"/>
      <c r="Q109" s="1"/>
      <c r="R109" s="1"/>
      <c r="S109" s="113"/>
      <c r="T109" s="1"/>
      <c r="U109" s="1"/>
    </row>
    <row r="110" ht="12.75">
      <c r="S110" s="75"/>
    </row>
    <row r="111" spans="14:19" ht="12.75">
      <c r="N111" s="76" t="s">
        <v>24</v>
      </c>
      <c r="O111" s="1"/>
      <c r="P111" s="1"/>
      <c r="Q111" s="1"/>
      <c r="R111" s="1"/>
      <c r="S111" s="1"/>
    </row>
    <row r="112" spans="1:31" ht="12.75">
      <c r="A112" s="76" t="s">
        <v>70</v>
      </c>
      <c r="B112" s="77"/>
      <c r="C112" s="78" t="s">
        <v>71</v>
      </c>
      <c r="D112" s="78"/>
      <c r="E112" s="78"/>
      <c r="F112" s="78"/>
      <c r="G112" s="78"/>
      <c r="H112" s="78"/>
      <c r="I112" s="78"/>
      <c r="J112" s="78"/>
      <c r="K112" s="78"/>
      <c r="L112" s="78"/>
      <c r="M112" s="79" t="s">
        <v>62</v>
      </c>
      <c r="N112" s="76" t="s">
        <v>25</v>
      </c>
      <c r="O112" s="76"/>
      <c r="P112" s="76"/>
      <c r="Q112" s="76"/>
      <c r="R112" s="76"/>
      <c r="S112" s="1"/>
      <c r="V112" s="78" t="s">
        <v>69</v>
      </c>
      <c r="W112" s="78"/>
      <c r="X112" s="78"/>
      <c r="Y112" s="78"/>
      <c r="Z112" s="78"/>
      <c r="AA112" s="79" t="s">
        <v>61</v>
      </c>
      <c r="AB112" s="80" t="s">
        <v>194</v>
      </c>
      <c r="AC112" s="286" t="s">
        <v>193</v>
      </c>
      <c r="AD112" s="7"/>
      <c r="AE112" s="81" t="s">
        <v>66</v>
      </c>
    </row>
    <row r="113" spans="3:31" ht="12.75">
      <c r="C113" s="8" t="s">
        <v>65</v>
      </c>
      <c r="D113" s="9"/>
      <c r="E113" s="9"/>
      <c r="F113" s="9"/>
      <c r="G113" s="9"/>
      <c r="H113" s="9"/>
      <c r="I113" s="9"/>
      <c r="J113" s="9"/>
      <c r="K113" s="9"/>
      <c r="L113" s="9"/>
      <c r="M113" s="9"/>
      <c r="N113" s="75"/>
      <c r="O113" s="11"/>
      <c r="R113" s="4"/>
      <c r="S113" s="3"/>
      <c r="V113" s="8" t="s">
        <v>63</v>
      </c>
      <c r="W113" s="9"/>
      <c r="X113" s="9"/>
      <c r="Y113" s="9"/>
      <c r="Z113" s="9"/>
      <c r="AA113" s="9"/>
      <c r="AB113" s="11"/>
      <c r="AC113" s="11"/>
      <c r="AD113" s="11"/>
      <c r="AE113" s="11"/>
    </row>
    <row r="114" ht="12.75"/>
    <row r="115" spans="15:31" ht="12.75">
      <c r="O115" s="76" t="s">
        <v>22</v>
      </c>
      <c r="S115" s="75"/>
      <c r="V115" s="78" t="s">
        <v>68</v>
      </c>
      <c r="W115" s="78"/>
      <c r="X115" s="78"/>
      <c r="Y115" s="78"/>
      <c r="Z115" s="78"/>
      <c r="AA115" s="79" t="s">
        <v>64</v>
      </c>
      <c r="AB115" s="80" t="s">
        <v>60</v>
      </c>
      <c r="AC115" s="7"/>
      <c r="AD115" s="7"/>
      <c r="AE115" s="81" t="s">
        <v>66</v>
      </c>
    </row>
    <row r="116" spans="15:31" ht="12.75">
      <c r="O116" s="76" t="s">
        <v>23</v>
      </c>
      <c r="S116" s="82"/>
      <c r="V116" s="8" t="s">
        <v>67</v>
      </c>
      <c r="W116" s="9"/>
      <c r="X116" s="9"/>
      <c r="Y116" s="9"/>
      <c r="Z116" s="9"/>
      <c r="AA116" s="9"/>
      <c r="AB116" s="11"/>
      <c r="AC116" s="11"/>
      <c r="AD116" s="11"/>
      <c r="AE116" s="11"/>
    </row>
    <row r="117" ht="12.75">
      <c r="S117" s="75"/>
    </row>
    <row r="118" ht="12.75">
      <c r="S118" s="75"/>
    </row>
    <row r="119" ht="12.75">
      <c r="S119" s="82"/>
    </row>
    <row r="120" ht="12.75">
      <c r="S120" s="82"/>
    </row>
    <row r="121" spans="3:22" ht="12.75">
      <c r="C121" s="83"/>
      <c r="D121" s="69"/>
      <c r="E121" s="69"/>
      <c r="F121" s="69"/>
      <c r="G121" s="69"/>
      <c r="H121" s="69"/>
      <c r="I121" s="69"/>
      <c r="J121" s="69"/>
      <c r="K121" s="69"/>
      <c r="L121" s="69"/>
      <c r="M121" s="69"/>
      <c r="N121" s="69"/>
      <c r="O121" s="69"/>
      <c r="P121" s="69"/>
      <c r="Q121" s="69"/>
      <c r="R121" s="69"/>
      <c r="S121" s="84"/>
      <c r="T121" s="69"/>
      <c r="U121" s="69"/>
      <c r="V121" s="69"/>
    </row>
    <row r="122" spans="3:22" ht="13.5" thickBot="1">
      <c r="C122" s="83"/>
      <c r="D122" s="790" t="s">
        <v>11</v>
      </c>
      <c r="E122" s="791"/>
      <c r="F122" s="791"/>
      <c r="G122" s="791"/>
      <c r="H122" s="791"/>
      <c r="I122" s="791"/>
      <c r="J122" s="791"/>
      <c r="K122" s="791"/>
      <c r="L122" s="791"/>
      <c r="M122" s="791"/>
      <c r="N122" s="791"/>
      <c r="O122" s="791"/>
      <c r="P122" s="791"/>
      <c r="Q122" s="791"/>
      <c r="R122" s="791"/>
      <c r="S122" s="792"/>
      <c r="T122" s="790" t="s">
        <v>1</v>
      </c>
      <c r="U122" s="792"/>
      <c r="V122" s="69"/>
    </row>
    <row r="123" spans="3:25" ht="12.75">
      <c r="C123" s="83"/>
      <c r="D123" s="85">
        <v>1</v>
      </c>
      <c r="E123" s="85">
        <v>2</v>
      </c>
      <c r="F123" s="85">
        <v>3</v>
      </c>
      <c r="G123" s="85">
        <v>4</v>
      </c>
      <c r="H123" s="85">
        <v>5</v>
      </c>
      <c r="I123" s="85">
        <v>6</v>
      </c>
      <c r="J123" s="85">
        <v>7</v>
      </c>
      <c r="K123" s="85">
        <v>8</v>
      </c>
      <c r="L123" s="85">
        <v>9</v>
      </c>
      <c r="M123" s="85">
        <v>10</v>
      </c>
      <c r="N123" s="85">
        <v>11</v>
      </c>
      <c r="O123" s="85">
        <v>12</v>
      </c>
      <c r="P123" s="85">
        <v>13</v>
      </c>
      <c r="Q123" s="85">
        <v>14</v>
      </c>
      <c r="R123" s="85">
        <v>15</v>
      </c>
      <c r="S123" s="287"/>
      <c r="T123" s="793" t="s">
        <v>3</v>
      </c>
      <c r="U123" s="793" t="s">
        <v>4</v>
      </c>
      <c r="V123" s="69"/>
      <c r="W123" s="86" t="s">
        <v>86</v>
      </c>
      <c r="X123" s="69"/>
      <c r="Y123" s="69"/>
    </row>
    <row r="124" spans="3:22" ht="12.75">
      <c r="C124" s="83"/>
      <c r="D124" s="288" t="s">
        <v>73</v>
      </c>
      <c r="E124" s="288" t="s">
        <v>74</v>
      </c>
      <c r="F124" s="288" t="s">
        <v>75</v>
      </c>
      <c r="G124" s="288" t="s">
        <v>76</v>
      </c>
      <c r="H124" s="288" t="s">
        <v>77</v>
      </c>
      <c r="I124" s="288" t="s">
        <v>78</v>
      </c>
      <c r="J124" s="288" t="s">
        <v>72</v>
      </c>
      <c r="K124" s="288" t="s">
        <v>73</v>
      </c>
      <c r="L124" s="288" t="s">
        <v>74</v>
      </c>
      <c r="M124" s="289" t="s">
        <v>75</v>
      </c>
      <c r="N124" s="289" t="s">
        <v>76</v>
      </c>
      <c r="O124" s="289" t="s">
        <v>77</v>
      </c>
      <c r="P124" s="289" t="s">
        <v>78</v>
      </c>
      <c r="Q124" s="288" t="s">
        <v>72</v>
      </c>
      <c r="R124" s="288" t="s">
        <v>73</v>
      </c>
      <c r="S124" s="290"/>
      <c r="T124" s="794"/>
      <c r="U124" s="794"/>
      <c r="V124" s="69"/>
    </row>
    <row r="125" spans="3:22" ht="12.75">
      <c r="C125" s="83"/>
      <c r="D125" s="688">
        <f>$AB$12</f>
        <v>40909</v>
      </c>
      <c r="E125" s="689"/>
      <c r="F125" s="689"/>
      <c r="G125" s="689"/>
      <c r="H125" s="689"/>
      <c r="I125" s="689"/>
      <c r="J125" s="689"/>
      <c r="K125" s="689"/>
      <c r="L125" s="689"/>
      <c r="M125" s="689"/>
      <c r="N125" s="689"/>
      <c r="O125" s="689"/>
      <c r="P125" s="689"/>
      <c r="Q125" s="689"/>
      <c r="R125" s="689"/>
      <c r="S125" s="690"/>
      <c r="T125" s="794"/>
      <c r="U125" s="794"/>
      <c r="V125" s="69"/>
    </row>
    <row r="126" spans="3:22" ht="12.75">
      <c r="C126" s="83"/>
      <c r="D126" s="87">
        <v>16</v>
      </c>
      <c r="E126" s="85">
        <v>17</v>
      </c>
      <c r="F126" s="87">
        <v>18</v>
      </c>
      <c r="G126" s="85">
        <v>19</v>
      </c>
      <c r="H126" s="85">
        <v>20</v>
      </c>
      <c r="I126" s="85">
        <v>21</v>
      </c>
      <c r="J126" s="85">
        <v>22</v>
      </c>
      <c r="K126" s="85">
        <v>23</v>
      </c>
      <c r="L126" s="85">
        <v>24</v>
      </c>
      <c r="M126" s="85">
        <v>26</v>
      </c>
      <c r="N126" s="85">
        <v>26</v>
      </c>
      <c r="O126" s="85">
        <v>27</v>
      </c>
      <c r="P126" s="85">
        <v>28</v>
      </c>
      <c r="Q126" s="85">
        <v>29</v>
      </c>
      <c r="R126" s="85">
        <v>30</v>
      </c>
      <c r="S126" s="85">
        <v>31</v>
      </c>
      <c r="T126" s="787" t="s">
        <v>8</v>
      </c>
      <c r="U126" s="788"/>
      <c r="V126" s="69"/>
    </row>
    <row r="127" spans="3:22" ht="12.75">
      <c r="C127" s="83"/>
      <c r="D127" s="289" t="s">
        <v>74</v>
      </c>
      <c r="E127" s="289" t="s">
        <v>75</v>
      </c>
      <c r="F127" s="289" t="s">
        <v>76</v>
      </c>
      <c r="G127" s="289" t="s">
        <v>77</v>
      </c>
      <c r="H127" s="289" t="s">
        <v>78</v>
      </c>
      <c r="I127" s="291" t="s">
        <v>72</v>
      </c>
      <c r="J127" s="291" t="s">
        <v>73</v>
      </c>
      <c r="K127" s="289" t="s">
        <v>74</v>
      </c>
      <c r="L127" s="289" t="s">
        <v>75</v>
      </c>
      <c r="M127" s="289" t="s">
        <v>76</v>
      </c>
      <c r="N127" s="289" t="s">
        <v>77</v>
      </c>
      <c r="O127" s="289" t="s">
        <v>78</v>
      </c>
      <c r="P127" s="291" t="s">
        <v>72</v>
      </c>
      <c r="Q127" s="291" t="s">
        <v>73</v>
      </c>
      <c r="R127" s="289" t="s">
        <v>74</v>
      </c>
      <c r="S127" s="289" t="s">
        <v>75</v>
      </c>
      <c r="T127" s="789" t="s">
        <v>9</v>
      </c>
      <c r="U127" s="789"/>
      <c r="V127" s="69"/>
    </row>
    <row r="128" spans="3:22" ht="13.5" thickBot="1">
      <c r="C128" s="83"/>
      <c r="D128" s="88"/>
      <c r="E128" s="89"/>
      <c r="F128" s="89"/>
      <c r="G128" s="89"/>
      <c r="H128" s="89"/>
      <c r="I128" s="89"/>
      <c r="J128" s="89"/>
      <c r="K128" s="89"/>
      <c r="L128" s="89">
        <v>4</v>
      </c>
      <c r="M128" s="89"/>
      <c r="N128" s="89"/>
      <c r="O128" s="89"/>
      <c r="P128" s="89"/>
      <c r="Q128" s="89"/>
      <c r="R128" s="89"/>
      <c r="S128" s="90"/>
      <c r="T128" s="91">
        <v>5</v>
      </c>
      <c r="U128" s="91">
        <v>6</v>
      </c>
      <c r="V128" s="69"/>
    </row>
    <row r="129" spans="3:23" ht="13.5">
      <c r="C129" s="92"/>
      <c r="D129" s="118" t="s">
        <v>84</v>
      </c>
      <c r="E129" s="118" t="s">
        <v>84</v>
      </c>
      <c r="F129" s="118" t="s">
        <v>84</v>
      </c>
      <c r="G129" s="118" t="s">
        <v>84</v>
      </c>
      <c r="H129" s="118" t="s">
        <v>84</v>
      </c>
      <c r="I129" s="119" t="s">
        <v>84</v>
      </c>
      <c r="J129" s="118" t="s">
        <v>84</v>
      </c>
      <c r="K129" s="119" t="s">
        <v>84</v>
      </c>
      <c r="L129" s="119" t="s">
        <v>84</v>
      </c>
      <c r="M129" s="271" t="s">
        <v>85</v>
      </c>
      <c r="N129" s="271" t="s">
        <v>85</v>
      </c>
      <c r="O129" s="271" t="s">
        <v>85</v>
      </c>
      <c r="P129" s="271" t="s">
        <v>85</v>
      </c>
      <c r="Q129" s="119" t="s">
        <v>84</v>
      </c>
      <c r="R129" s="119" t="s">
        <v>84</v>
      </c>
      <c r="S129" s="47"/>
      <c r="T129" s="48">
        <f>COUNTIF(D130:R130,"&gt;0")</f>
        <v>4</v>
      </c>
      <c r="U129" s="49">
        <f>T129+T131</f>
        <v>16</v>
      </c>
      <c r="V129" s="93"/>
      <c r="W129" s="3" t="s">
        <v>87</v>
      </c>
    </row>
    <row r="130" spans="3:22" ht="13.5">
      <c r="C130" s="92"/>
      <c r="D130" s="119"/>
      <c r="E130" s="119"/>
      <c r="F130" s="119"/>
      <c r="G130" s="119"/>
      <c r="H130" s="119"/>
      <c r="I130" s="119"/>
      <c r="J130" s="119"/>
      <c r="K130" s="119"/>
      <c r="L130" s="119"/>
      <c r="M130" s="271">
        <v>8</v>
      </c>
      <c r="N130" s="271">
        <v>8</v>
      </c>
      <c r="O130" s="271">
        <v>8</v>
      </c>
      <c r="P130" s="271">
        <v>8</v>
      </c>
      <c r="Q130" s="119"/>
      <c r="R130" s="119"/>
      <c r="S130" s="52"/>
      <c r="T130" s="272">
        <f>SUM(D130:R130)</f>
        <v>32</v>
      </c>
      <c r="U130" s="53"/>
      <c r="V130" s="93"/>
    </row>
    <row r="131" spans="3:22" ht="13.5">
      <c r="C131" s="92"/>
      <c r="D131" s="271" t="s">
        <v>85</v>
      </c>
      <c r="E131" s="271" t="s">
        <v>85</v>
      </c>
      <c r="F131" s="271" t="s">
        <v>85</v>
      </c>
      <c r="G131" s="271" t="s">
        <v>85</v>
      </c>
      <c r="H131" s="274" t="s">
        <v>85</v>
      </c>
      <c r="I131" s="119" t="s">
        <v>84</v>
      </c>
      <c r="J131" s="119" t="s">
        <v>84</v>
      </c>
      <c r="K131" s="271" t="s">
        <v>85</v>
      </c>
      <c r="L131" s="271" t="s">
        <v>85</v>
      </c>
      <c r="M131" s="271" t="s">
        <v>85</v>
      </c>
      <c r="N131" s="271" t="s">
        <v>85</v>
      </c>
      <c r="O131" s="274" t="s">
        <v>85</v>
      </c>
      <c r="P131" s="119" t="s">
        <v>84</v>
      </c>
      <c r="Q131" s="119" t="s">
        <v>84</v>
      </c>
      <c r="R131" s="275" t="s">
        <v>85</v>
      </c>
      <c r="S131" s="271" t="s">
        <v>85</v>
      </c>
      <c r="T131" s="49">
        <f>COUNTIF(D132:S132,"&gt;0")</f>
        <v>12</v>
      </c>
      <c r="U131" s="272">
        <f>T130+T132</f>
        <v>128</v>
      </c>
      <c r="V131" s="93"/>
    </row>
    <row r="132" spans="3:22" ht="14.25" thickBot="1">
      <c r="C132" s="92"/>
      <c r="D132" s="282">
        <v>8.25</v>
      </c>
      <c r="E132" s="282">
        <v>8.25</v>
      </c>
      <c r="F132" s="282">
        <v>8.25</v>
      </c>
      <c r="G132" s="282">
        <v>8.25</v>
      </c>
      <c r="H132" s="284">
        <v>7</v>
      </c>
      <c r="I132" s="120"/>
      <c r="J132" s="120"/>
      <c r="K132" s="282">
        <v>8.25</v>
      </c>
      <c r="L132" s="282">
        <v>8.25</v>
      </c>
      <c r="M132" s="282">
        <v>8.25</v>
      </c>
      <c r="N132" s="282">
        <v>8.25</v>
      </c>
      <c r="O132" s="284">
        <v>7</v>
      </c>
      <c r="P132" s="120"/>
      <c r="Q132" s="120"/>
      <c r="R132" s="283">
        <v>8</v>
      </c>
      <c r="S132" s="282">
        <v>8</v>
      </c>
      <c r="T132" s="276">
        <f>SUM(D132:S132)</f>
        <v>96</v>
      </c>
      <c r="U132" s="60"/>
      <c r="V132" s="93"/>
    </row>
    <row r="133" spans="3:23" ht="13.5">
      <c r="C133" s="97"/>
      <c r="D133" s="292" t="s">
        <v>84</v>
      </c>
      <c r="E133" s="292" t="s">
        <v>84</v>
      </c>
      <c r="F133" s="292" t="s">
        <v>84</v>
      </c>
      <c r="G133" s="292" t="s">
        <v>84</v>
      </c>
      <c r="H133" s="292" t="s">
        <v>84</v>
      </c>
      <c r="I133" s="167" t="s">
        <v>84</v>
      </c>
      <c r="J133" s="292" t="s">
        <v>84</v>
      </c>
      <c r="K133" s="167" t="s">
        <v>84</v>
      </c>
      <c r="L133" s="167" t="s">
        <v>84</v>
      </c>
      <c r="M133" s="293" t="s">
        <v>85</v>
      </c>
      <c r="N133" s="293" t="s">
        <v>85</v>
      </c>
      <c r="O133" s="293" t="s">
        <v>85</v>
      </c>
      <c r="P133" s="293" t="s">
        <v>85</v>
      </c>
      <c r="Q133" s="167" t="s">
        <v>84</v>
      </c>
      <c r="R133" s="167" t="s">
        <v>84</v>
      </c>
      <c r="S133" s="294"/>
      <c r="T133" s="295">
        <f>COUNTIF(D134:R134,"&gt;0")</f>
        <v>4</v>
      </c>
      <c r="U133" s="296">
        <f>T133+T135</f>
        <v>16</v>
      </c>
      <c r="V133" s="98"/>
      <c r="W133" s="3" t="s">
        <v>88</v>
      </c>
    </row>
    <row r="134" spans="3:22" ht="13.5">
      <c r="C134" s="97"/>
      <c r="D134" s="167"/>
      <c r="E134" s="167"/>
      <c r="F134" s="167"/>
      <c r="G134" s="167"/>
      <c r="H134" s="167"/>
      <c r="I134" s="167"/>
      <c r="J134" s="167"/>
      <c r="K134" s="167"/>
      <c r="L134" s="167"/>
      <c r="M134" s="293">
        <v>4</v>
      </c>
      <c r="N134" s="293">
        <v>4</v>
      </c>
      <c r="O134" s="293">
        <v>4</v>
      </c>
      <c r="P134" s="293">
        <v>4</v>
      </c>
      <c r="Q134" s="167"/>
      <c r="R134" s="167"/>
      <c r="S134" s="168"/>
      <c r="T134" s="297">
        <f>SUM(D134:R134)</f>
        <v>16</v>
      </c>
      <c r="U134" s="298"/>
      <c r="V134" s="98"/>
    </row>
    <row r="135" spans="3:22" ht="13.5">
      <c r="C135" s="97"/>
      <c r="D135" s="293" t="s">
        <v>85</v>
      </c>
      <c r="E135" s="293" t="s">
        <v>85</v>
      </c>
      <c r="F135" s="293" t="s">
        <v>85</v>
      </c>
      <c r="G135" s="293" t="s">
        <v>85</v>
      </c>
      <c r="H135" s="293" t="s">
        <v>85</v>
      </c>
      <c r="I135" s="167" t="s">
        <v>84</v>
      </c>
      <c r="J135" s="167" t="s">
        <v>84</v>
      </c>
      <c r="K135" s="293" t="s">
        <v>85</v>
      </c>
      <c r="L135" s="293" t="s">
        <v>85</v>
      </c>
      <c r="M135" s="293" t="s">
        <v>85</v>
      </c>
      <c r="N135" s="293" t="s">
        <v>85</v>
      </c>
      <c r="O135" s="293" t="s">
        <v>85</v>
      </c>
      <c r="P135" s="167" t="s">
        <v>84</v>
      </c>
      <c r="Q135" s="167" t="s">
        <v>84</v>
      </c>
      <c r="R135" s="299" t="s">
        <v>85</v>
      </c>
      <c r="S135" s="293" t="s">
        <v>85</v>
      </c>
      <c r="T135" s="296">
        <f>COUNTIF(D136:S136,"&gt;0")</f>
        <v>12</v>
      </c>
      <c r="U135" s="297">
        <f>T134+T136</f>
        <v>64</v>
      </c>
      <c r="V135" s="98"/>
    </row>
    <row r="136" spans="3:22" ht="14.25" thickBot="1">
      <c r="C136" s="97"/>
      <c r="D136" s="300">
        <v>4</v>
      </c>
      <c r="E136" s="300">
        <v>4</v>
      </c>
      <c r="F136" s="300">
        <v>4</v>
      </c>
      <c r="G136" s="300">
        <v>4</v>
      </c>
      <c r="H136" s="300">
        <v>4</v>
      </c>
      <c r="I136" s="170"/>
      <c r="J136" s="170"/>
      <c r="K136" s="300">
        <v>4</v>
      </c>
      <c r="L136" s="300">
        <v>4</v>
      </c>
      <c r="M136" s="300">
        <v>4</v>
      </c>
      <c r="N136" s="300">
        <v>4</v>
      </c>
      <c r="O136" s="300">
        <v>4</v>
      </c>
      <c r="P136" s="170"/>
      <c r="Q136" s="170"/>
      <c r="R136" s="301">
        <v>4</v>
      </c>
      <c r="S136" s="300">
        <v>4</v>
      </c>
      <c r="T136" s="302">
        <f>SUM(D136:S136)</f>
        <v>48</v>
      </c>
      <c r="U136" s="303"/>
      <c r="V136" s="98"/>
    </row>
    <row r="137" spans="3:23" ht="13.5">
      <c r="C137" s="99"/>
      <c r="D137" s="304" t="s">
        <v>84</v>
      </c>
      <c r="E137" s="304" t="s">
        <v>84</v>
      </c>
      <c r="F137" s="304" t="s">
        <v>84</v>
      </c>
      <c r="G137" s="304" t="s">
        <v>84</v>
      </c>
      <c r="H137" s="304" t="s">
        <v>84</v>
      </c>
      <c r="I137" s="222" t="s">
        <v>84</v>
      </c>
      <c r="J137" s="304" t="s">
        <v>84</v>
      </c>
      <c r="K137" s="222" t="s">
        <v>84</v>
      </c>
      <c r="L137" s="222" t="s">
        <v>84</v>
      </c>
      <c r="M137" s="274" t="s">
        <v>85</v>
      </c>
      <c r="N137" s="274" t="s">
        <v>85</v>
      </c>
      <c r="O137" s="274" t="s">
        <v>85</v>
      </c>
      <c r="P137" s="274" t="s">
        <v>85</v>
      </c>
      <c r="Q137" s="222" t="s">
        <v>84</v>
      </c>
      <c r="R137" s="222" t="s">
        <v>84</v>
      </c>
      <c r="S137" s="305"/>
      <c r="T137" s="306">
        <f>COUNTIF(D138:R138,"&gt;0")</f>
        <v>4</v>
      </c>
      <c r="U137" s="307">
        <f>T137+T139</f>
        <v>16</v>
      </c>
      <c r="V137" s="100"/>
      <c r="W137" s="3" t="s">
        <v>89</v>
      </c>
    </row>
    <row r="138" spans="3:22" ht="13.5">
      <c r="C138" s="99"/>
      <c r="D138" s="222"/>
      <c r="E138" s="222"/>
      <c r="F138" s="222"/>
      <c r="G138" s="222"/>
      <c r="H138" s="222"/>
      <c r="I138" s="222"/>
      <c r="J138" s="222"/>
      <c r="K138" s="222"/>
      <c r="L138" s="222"/>
      <c r="M138" s="274">
        <v>1.6</v>
      </c>
      <c r="N138" s="274">
        <v>1.6</v>
      </c>
      <c r="O138" s="274">
        <v>1.6</v>
      </c>
      <c r="P138" s="274">
        <v>1.6</v>
      </c>
      <c r="Q138" s="222"/>
      <c r="R138" s="222"/>
      <c r="S138" s="308"/>
      <c r="T138" s="309">
        <f>SUM(D138:R138)</f>
        <v>6.4</v>
      </c>
      <c r="U138" s="310"/>
      <c r="V138" s="100"/>
    </row>
    <row r="139" spans="3:22" ht="13.5">
      <c r="C139" s="99"/>
      <c r="D139" s="274" t="s">
        <v>85</v>
      </c>
      <c r="E139" s="274" t="s">
        <v>85</v>
      </c>
      <c r="F139" s="274" t="s">
        <v>85</v>
      </c>
      <c r="G139" s="274" t="s">
        <v>85</v>
      </c>
      <c r="H139" s="274" t="s">
        <v>85</v>
      </c>
      <c r="I139" s="222" t="s">
        <v>84</v>
      </c>
      <c r="J139" s="222" t="s">
        <v>84</v>
      </c>
      <c r="K139" s="274" t="s">
        <v>85</v>
      </c>
      <c r="L139" s="274" t="s">
        <v>85</v>
      </c>
      <c r="M139" s="274" t="s">
        <v>85</v>
      </c>
      <c r="N139" s="274" t="s">
        <v>85</v>
      </c>
      <c r="O139" s="274" t="s">
        <v>85</v>
      </c>
      <c r="P139" s="222" t="s">
        <v>84</v>
      </c>
      <c r="Q139" s="222" t="s">
        <v>84</v>
      </c>
      <c r="R139" s="311" t="s">
        <v>85</v>
      </c>
      <c r="S139" s="274" t="s">
        <v>85</v>
      </c>
      <c r="T139" s="307">
        <f>COUNTIF(D140:S140,"&gt;0")</f>
        <v>12</v>
      </c>
      <c r="U139" s="309">
        <f>T138+T140</f>
        <v>25.6</v>
      </c>
      <c r="V139" s="100"/>
    </row>
    <row r="140" spans="3:22" ht="14.25" thickBot="1">
      <c r="C140" s="99"/>
      <c r="D140" s="284">
        <v>1.6</v>
      </c>
      <c r="E140" s="284">
        <v>1.6</v>
      </c>
      <c r="F140" s="284">
        <v>1.6</v>
      </c>
      <c r="G140" s="284">
        <v>1.6</v>
      </c>
      <c r="H140" s="284">
        <v>1.6</v>
      </c>
      <c r="I140" s="312"/>
      <c r="J140" s="312"/>
      <c r="K140" s="284">
        <v>1.6</v>
      </c>
      <c r="L140" s="284">
        <v>1.6</v>
      </c>
      <c r="M140" s="284">
        <v>1.6</v>
      </c>
      <c r="N140" s="284">
        <v>1.6</v>
      </c>
      <c r="O140" s="284">
        <v>1.6</v>
      </c>
      <c r="P140" s="312"/>
      <c r="Q140" s="312"/>
      <c r="R140" s="313">
        <v>1.6</v>
      </c>
      <c r="S140" s="313">
        <v>1.6</v>
      </c>
      <c r="T140" s="314">
        <f>SUM(D140:S140)</f>
        <v>19.2</v>
      </c>
      <c r="U140" s="315"/>
      <c r="V140" s="100"/>
    </row>
    <row r="141" spans="4:19" ht="12.75">
      <c r="D141" s="9"/>
      <c r="E141" s="9"/>
      <c r="F141" s="9"/>
      <c r="G141" s="9"/>
      <c r="H141" s="9"/>
      <c r="I141" s="9"/>
      <c r="J141" s="9"/>
      <c r="K141" s="9"/>
      <c r="L141" s="9"/>
      <c r="M141" s="9"/>
      <c r="N141" s="9"/>
      <c r="O141" s="9"/>
      <c r="P141" s="9"/>
      <c r="Q141" s="9"/>
      <c r="R141" s="9"/>
      <c r="S141" s="75"/>
    </row>
    <row r="142" spans="4:19" ht="12.75">
      <c r="D142" s="9"/>
      <c r="E142" s="9"/>
      <c r="F142" s="9"/>
      <c r="G142" s="9"/>
      <c r="H142" s="9"/>
      <c r="I142" s="9"/>
      <c r="J142" s="9"/>
      <c r="K142" s="9"/>
      <c r="L142" s="9"/>
      <c r="M142" s="9"/>
      <c r="N142" s="9"/>
      <c r="O142" s="9"/>
      <c r="P142" s="9"/>
      <c r="Q142" s="9"/>
      <c r="R142" s="9"/>
      <c r="S142" s="75"/>
    </row>
    <row r="143" spans="4:19" ht="12.75">
      <c r="D143" s="9"/>
      <c r="E143" s="9"/>
      <c r="F143" s="9"/>
      <c r="G143" s="9"/>
      <c r="H143" s="9"/>
      <c r="I143" s="9"/>
      <c r="J143" s="9"/>
      <c r="K143" s="9"/>
      <c r="L143" s="9"/>
      <c r="M143" s="9"/>
      <c r="N143" s="9"/>
      <c r="O143" s="9"/>
      <c r="P143" s="9"/>
      <c r="Q143" s="9"/>
      <c r="R143" s="9"/>
      <c r="S143" s="82"/>
    </row>
    <row r="144" spans="4:19" ht="12.75">
      <c r="D144" s="9"/>
      <c r="E144" s="9"/>
      <c r="F144" s="9"/>
      <c r="G144" s="9"/>
      <c r="H144" s="9"/>
      <c r="I144" s="9"/>
      <c r="J144" s="9"/>
      <c r="K144" s="9"/>
      <c r="L144" s="9"/>
      <c r="M144" s="9"/>
      <c r="N144" s="9"/>
      <c r="O144" s="9"/>
      <c r="P144" s="9"/>
      <c r="Q144" s="9"/>
      <c r="R144" s="9"/>
      <c r="S144" s="82"/>
    </row>
    <row r="145" spans="4:19" ht="12.75">
      <c r="D145" s="9"/>
      <c r="E145" s="9"/>
      <c r="F145" s="9"/>
      <c r="G145" s="9"/>
      <c r="H145" s="9"/>
      <c r="I145" s="9"/>
      <c r="J145" s="9"/>
      <c r="K145" s="9"/>
      <c r="L145" s="9"/>
      <c r="M145" s="9"/>
      <c r="N145" s="9"/>
      <c r="O145" s="9"/>
      <c r="P145" s="9"/>
      <c r="Q145" s="9"/>
      <c r="R145" s="9"/>
      <c r="S145" s="75"/>
    </row>
    <row r="146" spans="4:19" ht="12.75">
      <c r="D146" s="9"/>
      <c r="E146" s="9"/>
      <c r="F146" s="9"/>
      <c r="G146" s="9"/>
      <c r="H146" s="9"/>
      <c r="I146" s="9"/>
      <c r="J146" s="9"/>
      <c r="K146" s="9"/>
      <c r="L146" s="9"/>
      <c r="M146" s="9"/>
      <c r="N146" s="9"/>
      <c r="O146" s="9"/>
      <c r="P146" s="9"/>
      <c r="Q146" s="9"/>
      <c r="R146" s="9"/>
      <c r="S146" s="75"/>
    </row>
    <row r="147" spans="4:19" ht="12.75">
      <c r="D147" s="9"/>
      <c r="E147" s="9"/>
      <c r="F147" s="9"/>
      <c r="G147" s="9"/>
      <c r="H147" s="9"/>
      <c r="I147" s="9"/>
      <c r="J147" s="9"/>
      <c r="K147" s="9"/>
      <c r="L147" s="9"/>
      <c r="M147" s="9"/>
      <c r="N147" s="9"/>
      <c r="O147" s="9"/>
      <c r="P147" s="9"/>
      <c r="Q147" s="9"/>
      <c r="R147" s="9"/>
      <c r="S147" s="82"/>
    </row>
    <row r="148" spans="4:19" ht="12.75">
      <c r="D148" s="9"/>
      <c r="E148" s="9"/>
      <c r="F148" s="9"/>
      <c r="G148" s="9"/>
      <c r="H148" s="9"/>
      <c r="I148" s="9"/>
      <c r="J148" s="9"/>
      <c r="K148" s="9"/>
      <c r="L148" s="9"/>
      <c r="M148" s="9"/>
      <c r="N148" s="9"/>
      <c r="O148" s="9"/>
      <c r="P148" s="9"/>
      <c r="Q148" s="9"/>
      <c r="R148" s="9"/>
      <c r="S148" s="82"/>
    </row>
    <row r="149" spans="4:19" ht="12.75">
      <c r="D149" s="9"/>
      <c r="E149" s="9"/>
      <c r="F149" s="9"/>
      <c r="G149" s="9"/>
      <c r="H149" s="9"/>
      <c r="I149" s="9"/>
      <c r="J149" s="9"/>
      <c r="K149" s="9"/>
      <c r="L149" s="9"/>
      <c r="M149" s="9"/>
      <c r="N149" s="9"/>
      <c r="O149" s="9"/>
      <c r="P149" s="9"/>
      <c r="Q149" s="9"/>
      <c r="R149" s="9"/>
      <c r="S149" s="75"/>
    </row>
    <row r="150" spans="4:19" ht="12.75">
      <c r="D150" s="9"/>
      <c r="E150" s="9"/>
      <c r="F150" s="9"/>
      <c r="G150" s="9"/>
      <c r="H150" s="9"/>
      <c r="I150" s="9"/>
      <c r="J150" s="9"/>
      <c r="K150" s="9"/>
      <c r="L150" s="9"/>
      <c r="M150" s="9"/>
      <c r="N150" s="9"/>
      <c r="O150" s="9"/>
      <c r="P150" s="9"/>
      <c r="Q150" s="9"/>
      <c r="R150" s="9"/>
      <c r="S150" s="75"/>
    </row>
    <row r="151" spans="4:19" ht="12.75">
      <c r="D151" s="9"/>
      <c r="E151" s="9"/>
      <c r="F151" s="9"/>
      <c r="G151" s="9"/>
      <c r="H151" s="9"/>
      <c r="I151" s="9"/>
      <c r="J151" s="9"/>
      <c r="K151" s="9"/>
      <c r="L151" s="9"/>
      <c r="M151" s="9"/>
      <c r="N151" s="9"/>
      <c r="O151" s="9"/>
      <c r="P151" s="9"/>
      <c r="Q151" s="9"/>
      <c r="R151" s="9"/>
      <c r="S151" s="82"/>
    </row>
    <row r="152" spans="4:19" ht="12.75">
      <c r="D152" s="9"/>
      <c r="E152" s="9"/>
      <c r="F152" s="9"/>
      <c r="G152" s="9"/>
      <c r="H152" s="9"/>
      <c r="I152" s="9"/>
      <c r="J152" s="9"/>
      <c r="K152" s="9"/>
      <c r="L152" s="9"/>
      <c r="M152" s="9"/>
      <c r="N152" s="9"/>
      <c r="O152" s="9"/>
      <c r="P152" s="9"/>
      <c r="Q152" s="9"/>
      <c r="R152" s="9"/>
      <c r="S152" s="82"/>
    </row>
    <row r="153" spans="4:19" ht="12.75">
      <c r="D153" s="9"/>
      <c r="E153" s="9"/>
      <c r="F153" s="9"/>
      <c r="G153" s="9"/>
      <c r="H153" s="9"/>
      <c r="I153" s="9"/>
      <c r="J153" s="9"/>
      <c r="K153" s="9"/>
      <c r="L153" s="9"/>
      <c r="M153" s="9"/>
      <c r="N153" s="9"/>
      <c r="O153" s="9"/>
      <c r="P153" s="9"/>
      <c r="Q153" s="9"/>
      <c r="R153" s="9"/>
      <c r="S153" s="75"/>
    </row>
    <row r="154" spans="4:19" ht="12.75">
      <c r="D154" s="9"/>
      <c r="E154" s="9"/>
      <c r="F154" s="9"/>
      <c r="G154" s="9"/>
      <c r="H154" s="9"/>
      <c r="I154" s="9"/>
      <c r="J154" s="9"/>
      <c r="K154" s="9"/>
      <c r="L154" s="9"/>
      <c r="M154" s="9"/>
      <c r="N154" s="9"/>
      <c r="O154" s="9"/>
      <c r="P154" s="9"/>
      <c r="Q154" s="9"/>
      <c r="R154" s="9"/>
      <c r="S154" s="75"/>
    </row>
    <row r="155" spans="4:19" ht="12.75">
      <c r="D155" s="9"/>
      <c r="E155" s="9"/>
      <c r="F155" s="9"/>
      <c r="G155" s="9"/>
      <c r="H155" s="9"/>
      <c r="I155" s="9"/>
      <c r="J155" s="9"/>
      <c r="K155" s="9"/>
      <c r="L155" s="9"/>
      <c r="M155" s="9"/>
      <c r="N155" s="9"/>
      <c r="O155" s="9"/>
      <c r="P155" s="9"/>
      <c r="Q155" s="9"/>
      <c r="R155" s="9"/>
      <c r="S155" s="82"/>
    </row>
    <row r="156" spans="4:19" ht="12.75">
      <c r="D156" s="9"/>
      <c r="E156" s="9"/>
      <c r="F156" s="9"/>
      <c r="G156" s="9"/>
      <c r="H156" s="9"/>
      <c r="I156" s="9"/>
      <c r="J156" s="9"/>
      <c r="K156" s="9"/>
      <c r="L156" s="9"/>
      <c r="M156" s="9"/>
      <c r="N156" s="9"/>
      <c r="O156" s="9"/>
      <c r="P156" s="9"/>
      <c r="Q156" s="9"/>
      <c r="R156" s="9"/>
      <c r="S156" s="82"/>
    </row>
    <row r="157" ht="12.75">
      <c r="S157" s="75"/>
    </row>
    <row r="158" ht="12.75">
      <c r="S158" s="75"/>
    </row>
    <row r="159" spans="1:31" ht="17.25" customHeight="1">
      <c r="A159" s="101"/>
      <c r="B159" s="102"/>
      <c r="C159" s="103"/>
      <c r="D159" s="104"/>
      <c r="E159" s="104"/>
      <c r="F159" s="104"/>
      <c r="G159" s="104"/>
      <c r="H159" s="104"/>
      <c r="I159" s="104"/>
      <c r="J159" s="104"/>
      <c r="K159" s="104"/>
      <c r="L159" s="104"/>
      <c r="M159" s="104"/>
      <c r="N159" s="104"/>
      <c r="O159" s="104"/>
      <c r="P159" s="104"/>
      <c r="Q159" s="104"/>
      <c r="R159" s="104"/>
      <c r="S159" s="104"/>
      <c r="T159" s="75"/>
      <c r="U159" s="75"/>
      <c r="V159" s="105"/>
      <c r="W159" s="105"/>
      <c r="X159" s="105"/>
      <c r="Y159" s="105"/>
      <c r="Z159" s="105"/>
      <c r="AA159" s="105"/>
      <c r="AB159" s="102"/>
      <c r="AC159" s="102"/>
      <c r="AD159" s="102"/>
      <c r="AE159" s="102"/>
    </row>
    <row r="160" spans="1:31" ht="12.75" customHeight="1">
      <c r="A160" s="101"/>
      <c r="B160" s="102"/>
      <c r="C160" s="103"/>
      <c r="D160" s="106"/>
      <c r="E160" s="106"/>
      <c r="F160" s="106"/>
      <c r="G160" s="106"/>
      <c r="H160" s="106"/>
      <c r="I160" s="106"/>
      <c r="J160" s="106"/>
      <c r="K160" s="106"/>
      <c r="L160" s="106"/>
      <c r="M160" s="106"/>
      <c r="N160" s="106"/>
      <c r="O160" s="106"/>
      <c r="P160" s="106"/>
      <c r="Q160" s="106"/>
      <c r="R160" s="106"/>
      <c r="S160" s="75"/>
      <c r="T160" s="107"/>
      <c r="U160" s="75"/>
      <c r="V160" s="108"/>
      <c r="W160" s="108"/>
      <c r="X160" s="108"/>
      <c r="Y160" s="108"/>
      <c r="Z160" s="108"/>
      <c r="AA160" s="108"/>
      <c r="AB160" s="75"/>
      <c r="AC160" s="107"/>
      <c r="AD160" s="75"/>
      <c r="AE160" s="107"/>
    </row>
    <row r="161" spans="1:31" ht="12.75">
      <c r="A161" s="101"/>
      <c r="B161" s="102"/>
      <c r="C161" s="103"/>
      <c r="D161" s="106"/>
      <c r="E161" s="106"/>
      <c r="F161" s="106"/>
      <c r="G161" s="106"/>
      <c r="H161" s="106"/>
      <c r="I161" s="106"/>
      <c r="J161" s="106"/>
      <c r="K161" s="106"/>
      <c r="L161" s="106"/>
      <c r="M161" s="106"/>
      <c r="N161" s="106"/>
      <c r="O161" s="106"/>
      <c r="P161" s="106"/>
      <c r="Q161" s="106"/>
      <c r="R161" s="106"/>
      <c r="S161" s="75"/>
      <c r="T161" s="107"/>
      <c r="U161" s="75"/>
      <c r="V161" s="109"/>
      <c r="W161" s="109"/>
      <c r="X161" s="109"/>
      <c r="Y161" s="109"/>
      <c r="Z161" s="109"/>
      <c r="AA161" s="109"/>
      <c r="AB161" s="109"/>
      <c r="AC161" s="107"/>
      <c r="AD161" s="75"/>
      <c r="AE161" s="107"/>
    </row>
    <row r="162" spans="1:31" ht="12.75">
      <c r="A162" s="101"/>
      <c r="B162" s="102"/>
      <c r="C162" s="103"/>
      <c r="D162" s="106"/>
      <c r="E162" s="106"/>
      <c r="F162" s="106"/>
      <c r="G162" s="106"/>
      <c r="H162" s="106"/>
      <c r="I162" s="106"/>
      <c r="J162" s="106"/>
      <c r="K162" s="106"/>
      <c r="L162" s="106"/>
      <c r="M162" s="106"/>
      <c r="N162" s="106"/>
      <c r="O162" s="106"/>
      <c r="P162" s="106"/>
      <c r="Q162" s="106"/>
      <c r="R162" s="106"/>
      <c r="S162" s="75"/>
      <c r="T162" s="107"/>
      <c r="U162" s="75"/>
      <c r="V162" s="110"/>
      <c r="W162" s="110"/>
      <c r="X162" s="110"/>
      <c r="Y162" s="110"/>
      <c r="Z162" s="110"/>
      <c r="AA162" s="110"/>
      <c r="AB162" s="109"/>
      <c r="AC162" s="107"/>
      <c r="AD162" s="75"/>
      <c r="AE162" s="107"/>
    </row>
    <row r="163" spans="1:31" ht="12.75">
      <c r="A163" s="101"/>
      <c r="B163" s="102"/>
      <c r="C163" s="103"/>
      <c r="D163" s="106"/>
      <c r="E163" s="106"/>
      <c r="F163" s="106"/>
      <c r="G163" s="106"/>
      <c r="H163" s="106"/>
      <c r="I163" s="106"/>
      <c r="J163" s="106"/>
      <c r="K163" s="106"/>
      <c r="L163" s="106"/>
      <c r="M163" s="106"/>
      <c r="N163" s="106"/>
      <c r="O163" s="106"/>
      <c r="P163" s="106"/>
      <c r="Q163" s="106"/>
      <c r="R163" s="106"/>
      <c r="S163" s="75"/>
      <c r="T163" s="107"/>
      <c r="U163" s="75"/>
      <c r="V163" s="109"/>
      <c r="W163" s="109"/>
      <c r="X163" s="109"/>
      <c r="Y163" s="109"/>
      <c r="Z163" s="109"/>
      <c r="AA163" s="109"/>
      <c r="AB163" s="31"/>
      <c r="AC163" s="107"/>
      <c r="AD163" s="75"/>
      <c r="AE163" s="107"/>
    </row>
    <row r="164" spans="1:31" ht="12.75" customHeight="1">
      <c r="A164" s="101"/>
      <c r="B164" s="102"/>
      <c r="C164" s="103"/>
      <c r="D164" s="111"/>
      <c r="E164" s="106"/>
      <c r="F164" s="111"/>
      <c r="G164" s="106"/>
      <c r="H164" s="106"/>
      <c r="I164" s="106"/>
      <c r="J164" s="106"/>
      <c r="K164" s="106"/>
      <c r="L164" s="106"/>
      <c r="M164" s="106"/>
      <c r="N164" s="106"/>
      <c r="O164" s="106"/>
      <c r="P164" s="106"/>
      <c r="Q164" s="106"/>
      <c r="R164" s="106"/>
      <c r="S164" s="106"/>
      <c r="T164" s="75"/>
      <c r="U164" s="75"/>
      <c r="V164" s="107"/>
      <c r="W164" s="102"/>
      <c r="X164" s="107"/>
      <c r="Y164" s="107"/>
      <c r="Z164" s="102"/>
      <c r="AA164" s="107"/>
      <c r="AB164" s="109"/>
      <c r="AC164" s="107"/>
      <c r="AD164" s="75"/>
      <c r="AE164" s="107"/>
    </row>
    <row r="165" spans="1:31" ht="12.75">
      <c r="A165" s="101"/>
      <c r="B165" s="102"/>
      <c r="C165" s="103"/>
      <c r="D165" s="111"/>
      <c r="E165" s="106"/>
      <c r="F165" s="111"/>
      <c r="G165" s="106"/>
      <c r="H165" s="82"/>
      <c r="I165" s="112"/>
      <c r="J165" s="112"/>
      <c r="K165" s="112"/>
      <c r="L165" s="112"/>
      <c r="M165" s="112"/>
      <c r="N165" s="112"/>
      <c r="O165" s="112"/>
      <c r="P165" s="112"/>
      <c r="Q165" s="112"/>
      <c r="R165" s="112"/>
      <c r="S165" s="106"/>
      <c r="T165" s="75"/>
      <c r="U165" s="75"/>
      <c r="V165" s="107"/>
      <c r="W165" s="102"/>
      <c r="X165" s="107"/>
      <c r="Y165" s="107"/>
      <c r="Z165" s="102"/>
      <c r="AA165" s="107"/>
      <c r="AB165" s="109"/>
      <c r="AC165" s="107"/>
      <c r="AD165" s="75"/>
      <c r="AE165" s="107"/>
    </row>
    <row r="166" spans="1:31" ht="12.75">
      <c r="A166" s="113"/>
      <c r="B166" s="114"/>
      <c r="C166" s="113"/>
      <c r="D166" s="115"/>
      <c r="E166" s="115"/>
      <c r="F166" s="115"/>
      <c r="G166" s="115"/>
      <c r="H166" s="115"/>
      <c r="I166" s="115"/>
      <c r="J166" s="115"/>
      <c r="K166" s="115"/>
      <c r="L166" s="115"/>
      <c r="M166" s="115"/>
      <c r="N166" s="115"/>
      <c r="O166" s="115"/>
      <c r="P166" s="115"/>
      <c r="Q166" s="115"/>
      <c r="R166" s="115"/>
      <c r="S166" s="115"/>
      <c r="T166" s="106"/>
      <c r="U166" s="106"/>
      <c r="V166" s="106"/>
      <c r="W166" s="106"/>
      <c r="X166" s="106"/>
      <c r="Y166" s="106"/>
      <c r="Z166" s="106"/>
      <c r="AA166" s="106"/>
      <c r="AB166" s="106"/>
      <c r="AC166" s="106"/>
      <c r="AD166" s="106"/>
      <c r="AE166" s="106"/>
    </row>
    <row r="167" spans="4:19" ht="12.75">
      <c r="D167" s="9"/>
      <c r="E167" s="9"/>
      <c r="F167" s="9"/>
      <c r="G167" s="9"/>
      <c r="H167" s="9"/>
      <c r="I167" s="9"/>
      <c r="J167" s="9"/>
      <c r="K167" s="9"/>
      <c r="L167" s="9"/>
      <c r="M167" s="9"/>
      <c r="N167" s="9"/>
      <c r="O167" s="9"/>
      <c r="P167" s="9"/>
      <c r="Q167" s="9"/>
      <c r="R167" s="9"/>
      <c r="S167" s="75"/>
    </row>
    <row r="168" spans="4:19" ht="12.75">
      <c r="D168" s="9"/>
      <c r="E168" s="9"/>
      <c r="F168" s="9"/>
      <c r="G168" s="9"/>
      <c r="H168" s="9"/>
      <c r="I168" s="9"/>
      <c r="J168" s="9"/>
      <c r="K168" s="9"/>
      <c r="L168" s="9"/>
      <c r="M168" s="9"/>
      <c r="N168" s="9"/>
      <c r="O168" s="9"/>
      <c r="P168" s="9"/>
      <c r="Q168" s="9"/>
      <c r="R168" s="9"/>
      <c r="S168" s="75"/>
    </row>
    <row r="169" spans="4:19" ht="12.75">
      <c r="D169" s="9"/>
      <c r="E169" s="9"/>
      <c r="F169" s="9"/>
      <c r="G169" s="9"/>
      <c r="H169" s="9"/>
      <c r="I169" s="9"/>
      <c r="J169" s="9"/>
      <c r="K169" s="9"/>
      <c r="L169" s="9"/>
      <c r="M169" s="9"/>
      <c r="N169" s="9"/>
      <c r="O169" s="9"/>
      <c r="P169" s="9"/>
      <c r="Q169" s="9"/>
      <c r="R169" s="9"/>
      <c r="S169" s="82"/>
    </row>
    <row r="170" spans="4:19" ht="12.75">
      <c r="D170" s="9"/>
      <c r="E170" s="9"/>
      <c r="F170" s="9"/>
      <c r="G170" s="9"/>
      <c r="H170" s="9"/>
      <c r="I170" s="9"/>
      <c r="J170" s="9"/>
      <c r="K170" s="9"/>
      <c r="L170" s="9"/>
      <c r="M170" s="9"/>
      <c r="N170" s="9"/>
      <c r="O170" s="9"/>
      <c r="P170" s="9"/>
      <c r="Q170" s="9"/>
      <c r="R170" s="9"/>
      <c r="S170" s="82"/>
    </row>
    <row r="171" spans="4:19" ht="12.75">
      <c r="D171" s="9"/>
      <c r="E171" s="9"/>
      <c r="F171" s="9"/>
      <c r="G171" s="9"/>
      <c r="H171" s="9"/>
      <c r="I171" s="9"/>
      <c r="J171" s="9"/>
      <c r="K171" s="9"/>
      <c r="L171" s="9"/>
      <c r="M171" s="9"/>
      <c r="N171" s="9"/>
      <c r="O171" s="9"/>
      <c r="P171" s="9"/>
      <c r="Q171" s="9"/>
      <c r="R171" s="9"/>
      <c r="S171" s="75"/>
    </row>
    <row r="172" spans="4:19" ht="12.75">
      <c r="D172" s="9"/>
      <c r="E172" s="9"/>
      <c r="F172" s="9"/>
      <c r="G172" s="9"/>
      <c r="H172" s="9"/>
      <c r="I172" s="9"/>
      <c r="J172" s="9"/>
      <c r="K172" s="9"/>
      <c r="L172" s="9"/>
      <c r="M172" s="9"/>
      <c r="N172" s="9"/>
      <c r="O172" s="9"/>
      <c r="P172" s="9"/>
      <c r="Q172" s="9"/>
      <c r="R172" s="9"/>
      <c r="S172" s="75"/>
    </row>
    <row r="173" spans="4:19" ht="12.75">
      <c r="D173" s="9"/>
      <c r="E173" s="9"/>
      <c r="F173" s="9"/>
      <c r="G173" s="9"/>
      <c r="H173" s="9"/>
      <c r="I173" s="9"/>
      <c r="J173" s="9"/>
      <c r="K173" s="9"/>
      <c r="L173" s="9"/>
      <c r="M173" s="9"/>
      <c r="N173" s="9"/>
      <c r="O173" s="9"/>
      <c r="P173" s="9"/>
      <c r="Q173" s="9"/>
      <c r="R173" s="9"/>
      <c r="S173" s="82"/>
    </row>
    <row r="174" spans="4:19" ht="12.75">
      <c r="D174" s="9"/>
      <c r="E174" s="9"/>
      <c r="F174" s="9"/>
      <c r="G174" s="9"/>
      <c r="H174" s="9"/>
      <c r="I174" s="9"/>
      <c r="J174" s="9"/>
      <c r="K174" s="9"/>
      <c r="L174" s="9"/>
      <c r="M174" s="9"/>
      <c r="N174" s="9"/>
      <c r="O174" s="9"/>
      <c r="P174" s="9"/>
      <c r="Q174" s="9"/>
      <c r="R174" s="9"/>
      <c r="S174" s="82"/>
    </row>
    <row r="175" spans="4:19" ht="12.75">
      <c r="D175" s="9"/>
      <c r="E175" s="9"/>
      <c r="F175" s="9"/>
      <c r="G175" s="9"/>
      <c r="H175" s="9"/>
      <c r="I175" s="9"/>
      <c r="J175" s="9"/>
      <c r="K175" s="9"/>
      <c r="L175" s="9"/>
      <c r="M175" s="9"/>
      <c r="N175" s="9"/>
      <c r="O175" s="9"/>
      <c r="P175" s="9"/>
      <c r="Q175" s="9"/>
      <c r="R175" s="9"/>
      <c r="S175" s="75"/>
    </row>
    <row r="176" spans="4:19" ht="12.75">
      <c r="D176" s="9"/>
      <c r="E176" s="9"/>
      <c r="F176" s="9"/>
      <c r="G176" s="9"/>
      <c r="H176" s="9"/>
      <c r="I176" s="9"/>
      <c r="J176" s="9"/>
      <c r="K176" s="9"/>
      <c r="L176" s="9"/>
      <c r="M176" s="9"/>
      <c r="N176" s="9"/>
      <c r="O176" s="9"/>
      <c r="P176" s="9"/>
      <c r="Q176" s="9"/>
      <c r="R176" s="9"/>
      <c r="S176" s="75"/>
    </row>
    <row r="177" spans="4:19" ht="12.75">
      <c r="D177" s="9"/>
      <c r="E177" s="9"/>
      <c r="F177" s="9"/>
      <c r="G177" s="9"/>
      <c r="H177" s="9"/>
      <c r="I177" s="9"/>
      <c r="J177" s="9"/>
      <c r="K177" s="9"/>
      <c r="L177" s="9"/>
      <c r="M177" s="9"/>
      <c r="N177" s="9"/>
      <c r="O177" s="9"/>
      <c r="P177" s="9"/>
      <c r="Q177" s="9"/>
      <c r="R177" s="9"/>
      <c r="S177" s="82"/>
    </row>
    <row r="178" spans="4:19" ht="12.75">
      <c r="D178" s="9"/>
      <c r="E178" s="9"/>
      <c r="F178" s="9"/>
      <c r="G178" s="9"/>
      <c r="H178" s="9"/>
      <c r="I178" s="9"/>
      <c r="J178" s="9"/>
      <c r="K178" s="9"/>
      <c r="L178" s="9"/>
      <c r="M178" s="9"/>
      <c r="N178" s="9"/>
      <c r="O178" s="9"/>
      <c r="P178" s="9"/>
      <c r="Q178" s="9"/>
      <c r="R178" s="9"/>
      <c r="S178" s="82"/>
    </row>
    <row r="179" spans="4:19" ht="12.75">
      <c r="D179" s="9"/>
      <c r="E179" s="9"/>
      <c r="F179" s="9"/>
      <c r="G179" s="9"/>
      <c r="H179" s="9"/>
      <c r="I179" s="9"/>
      <c r="J179" s="9"/>
      <c r="K179" s="9"/>
      <c r="L179" s="9"/>
      <c r="M179" s="9"/>
      <c r="N179" s="9"/>
      <c r="O179" s="9"/>
      <c r="P179" s="9"/>
      <c r="Q179" s="9"/>
      <c r="R179" s="9"/>
      <c r="S179" s="75"/>
    </row>
    <row r="180" spans="4:19" ht="12.75">
      <c r="D180" s="9"/>
      <c r="E180" s="9"/>
      <c r="F180" s="9"/>
      <c r="G180" s="9"/>
      <c r="H180" s="9"/>
      <c r="I180" s="9"/>
      <c r="J180" s="9"/>
      <c r="K180" s="9"/>
      <c r="L180" s="9"/>
      <c r="M180" s="9"/>
      <c r="N180" s="9"/>
      <c r="O180" s="9"/>
      <c r="P180" s="9"/>
      <c r="Q180" s="9"/>
      <c r="R180" s="9"/>
      <c r="S180" s="75"/>
    </row>
    <row r="181" spans="4:19" ht="12.75">
      <c r="D181" s="9"/>
      <c r="E181" s="9"/>
      <c r="F181" s="9"/>
      <c r="G181" s="9"/>
      <c r="H181" s="9"/>
      <c r="I181" s="9"/>
      <c r="J181" s="9"/>
      <c r="K181" s="9"/>
      <c r="L181" s="9"/>
      <c r="M181" s="9"/>
      <c r="N181" s="9"/>
      <c r="O181" s="9"/>
      <c r="P181" s="9"/>
      <c r="Q181" s="9"/>
      <c r="R181" s="9"/>
      <c r="S181" s="82"/>
    </row>
    <row r="182" spans="4:19" ht="12.75">
      <c r="D182" s="9"/>
      <c r="E182" s="9"/>
      <c r="F182" s="9"/>
      <c r="G182" s="9"/>
      <c r="H182" s="9"/>
      <c r="I182" s="9"/>
      <c r="J182" s="9"/>
      <c r="K182" s="9"/>
      <c r="L182" s="9"/>
      <c r="M182" s="9"/>
      <c r="N182" s="9"/>
      <c r="O182" s="9"/>
      <c r="P182" s="9"/>
      <c r="Q182" s="9"/>
      <c r="R182" s="9"/>
      <c r="S182" s="82"/>
    </row>
    <row r="183" spans="4:19" ht="12.75">
      <c r="D183" s="9"/>
      <c r="E183" s="9"/>
      <c r="F183" s="9"/>
      <c r="G183" s="9"/>
      <c r="H183" s="9"/>
      <c r="I183" s="9"/>
      <c r="J183" s="9"/>
      <c r="K183" s="9"/>
      <c r="L183" s="9"/>
      <c r="M183" s="9"/>
      <c r="N183" s="9"/>
      <c r="O183" s="9"/>
      <c r="P183" s="9"/>
      <c r="Q183" s="9"/>
      <c r="R183" s="9"/>
      <c r="S183" s="75"/>
    </row>
    <row r="184" spans="4:19" ht="12.75">
      <c r="D184" s="9"/>
      <c r="E184" s="9"/>
      <c r="F184" s="9"/>
      <c r="G184" s="9"/>
      <c r="H184" s="9"/>
      <c r="I184" s="9"/>
      <c r="J184" s="9"/>
      <c r="K184" s="9"/>
      <c r="L184" s="9"/>
      <c r="M184" s="9"/>
      <c r="N184" s="9"/>
      <c r="O184" s="9"/>
      <c r="P184" s="9"/>
      <c r="Q184" s="9"/>
      <c r="R184" s="9"/>
      <c r="S184" s="75"/>
    </row>
    <row r="185" spans="4:19" ht="12.75">
      <c r="D185" s="9"/>
      <c r="E185" s="9"/>
      <c r="F185" s="9"/>
      <c r="G185" s="9"/>
      <c r="H185" s="9"/>
      <c r="I185" s="9"/>
      <c r="J185" s="9"/>
      <c r="K185" s="9"/>
      <c r="L185" s="9"/>
      <c r="M185" s="9"/>
      <c r="N185" s="9"/>
      <c r="O185" s="9"/>
      <c r="P185" s="9"/>
      <c r="Q185" s="9"/>
      <c r="R185" s="9"/>
      <c r="S185" s="82"/>
    </row>
    <row r="186" spans="4:19" ht="12.75">
      <c r="D186" s="9"/>
      <c r="E186" s="9"/>
      <c r="F186" s="9"/>
      <c r="G186" s="9"/>
      <c r="H186" s="9"/>
      <c r="I186" s="9"/>
      <c r="J186" s="9"/>
      <c r="K186" s="9"/>
      <c r="L186" s="9"/>
      <c r="M186" s="9"/>
      <c r="N186" s="9"/>
      <c r="O186" s="9"/>
      <c r="P186" s="9"/>
      <c r="Q186" s="9"/>
      <c r="R186" s="9"/>
      <c r="S186" s="82"/>
    </row>
    <row r="187" spans="4:19" ht="12.75">
      <c r="D187" s="9"/>
      <c r="E187" s="9"/>
      <c r="F187" s="9"/>
      <c r="G187" s="9"/>
      <c r="H187" s="9"/>
      <c r="I187" s="9"/>
      <c r="J187" s="9"/>
      <c r="K187" s="9"/>
      <c r="L187" s="9"/>
      <c r="M187" s="9"/>
      <c r="N187" s="9"/>
      <c r="O187" s="9"/>
      <c r="P187" s="9"/>
      <c r="Q187" s="9"/>
      <c r="R187" s="9"/>
      <c r="S187" s="75"/>
    </row>
    <row r="188" spans="4:19" ht="12.75">
      <c r="D188" s="9"/>
      <c r="E188" s="9"/>
      <c r="F188" s="9"/>
      <c r="G188" s="9"/>
      <c r="H188" s="9"/>
      <c r="I188" s="9"/>
      <c r="J188" s="9"/>
      <c r="K188" s="9"/>
      <c r="L188" s="9"/>
      <c r="M188" s="9"/>
      <c r="N188" s="9"/>
      <c r="O188" s="9"/>
      <c r="P188" s="9"/>
      <c r="Q188" s="9"/>
      <c r="R188" s="9"/>
      <c r="S188" s="75"/>
    </row>
    <row r="189" spans="4:19" ht="12.75">
      <c r="D189" s="9"/>
      <c r="E189" s="9"/>
      <c r="F189" s="9"/>
      <c r="G189" s="9"/>
      <c r="H189" s="9"/>
      <c r="I189" s="9"/>
      <c r="J189" s="9"/>
      <c r="K189" s="9"/>
      <c r="L189" s="9"/>
      <c r="M189" s="9"/>
      <c r="N189" s="9"/>
      <c r="O189" s="9"/>
      <c r="P189" s="9"/>
      <c r="Q189" s="9"/>
      <c r="R189" s="9"/>
      <c r="S189" s="82"/>
    </row>
    <row r="190" spans="4:19" ht="12.75">
      <c r="D190" s="9"/>
      <c r="E190" s="9"/>
      <c r="F190" s="9"/>
      <c r="G190" s="9"/>
      <c r="H190" s="9"/>
      <c r="I190" s="9"/>
      <c r="J190" s="9"/>
      <c r="K190" s="9"/>
      <c r="L190" s="9"/>
      <c r="M190" s="9"/>
      <c r="N190" s="9"/>
      <c r="O190" s="9"/>
      <c r="P190" s="9"/>
      <c r="Q190" s="9"/>
      <c r="R190" s="9"/>
      <c r="S190" s="82"/>
    </row>
    <row r="191" spans="4:19" ht="12.75">
      <c r="D191" s="9"/>
      <c r="E191" s="9"/>
      <c r="F191" s="9"/>
      <c r="G191" s="9"/>
      <c r="H191" s="9"/>
      <c r="I191" s="9"/>
      <c r="J191" s="9"/>
      <c r="K191" s="9"/>
      <c r="L191" s="9"/>
      <c r="M191" s="9"/>
      <c r="N191" s="9"/>
      <c r="O191" s="9"/>
      <c r="P191" s="9"/>
      <c r="Q191" s="9"/>
      <c r="R191" s="9"/>
      <c r="S191" s="75"/>
    </row>
    <row r="192" spans="4:19" ht="12.75">
      <c r="D192" s="9"/>
      <c r="E192" s="9"/>
      <c r="F192" s="9"/>
      <c r="G192" s="9"/>
      <c r="H192" s="9"/>
      <c r="I192" s="9"/>
      <c r="J192" s="9"/>
      <c r="K192" s="9"/>
      <c r="L192" s="9"/>
      <c r="M192" s="9"/>
      <c r="N192" s="9"/>
      <c r="O192" s="9"/>
      <c r="P192" s="9"/>
      <c r="Q192" s="9"/>
      <c r="R192" s="9"/>
      <c r="S192" s="75"/>
    </row>
    <row r="193" spans="4:19" ht="12.75">
      <c r="D193" s="9"/>
      <c r="E193" s="9"/>
      <c r="F193" s="9"/>
      <c r="G193" s="9"/>
      <c r="H193" s="9"/>
      <c r="I193" s="9"/>
      <c r="J193" s="9"/>
      <c r="K193" s="9"/>
      <c r="L193" s="9"/>
      <c r="M193" s="9"/>
      <c r="N193" s="9"/>
      <c r="O193" s="9"/>
      <c r="P193" s="9"/>
      <c r="Q193" s="9"/>
      <c r="R193" s="9"/>
      <c r="S193" s="82"/>
    </row>
    <row r="194" spans="4:19" ht="12.75">
      <c r="D194" s="9"/>
      <c r="E194" s="9"/>
      <c r="F194" s="9"/>
      <c r="G194" s="9"/>
      <c r="H194" s="9"/>
      <c r="I194" s="9"/>
      <c r="J194" s="9"/>
      <c r="K194" s="9"/>
      <c r="L194" s="9"/>
      <c r="M194" s="9"/>
      <c r="N194" s="9"/>
      <c r="O194" s="9"/>
      <c r="P194" s="9"/>
      <c r="Q194" s="9"/>
      <c r="R194" s="9"/>
      <c r="S194" s="82"/>
    </row>
    <row r="195" spans="4:19" ht="12.75">
      <c r="D195" s="9"/>
      <c r="E195" s="9"/>
      <c r="F195" s="9"/>
      <c r="G195" s="9"/>
      <c r="H195" s="9"/>
      <c r="I195" s="9"/>
      <c r="J195" s="9"/>
      <c r="K195" s="9"/>
      <c r="L195" s="9"/>
      <c r="M195" s="9"/>
      <c r="N195" s="9"/>
      <c r="O195" s="9"/>
      <c r="P195" s="9"/>
      <c r="Q195" s="9"/>
      <c r="R195" s="9"/>
      <c r="S195" s="75"/>
    </row>
    <row r="196" spans="4:19" ht="12.75">
      <c r="D196" s="9"/>
      <c r="E196" s="9"/>
      <c r="F196" s="9"/>
      <c r="G196" s="9"/>
      <c r="H196" s="9"/>
      <c r="I196" s="9"/>
      <c r="J196" s="9"/>
      <c r="K196" s="9"/>
      <c r="L196" s="9"/>
      <c r="M196" s="9"/>
      <c r="N196" s="9"/>
      <c r="O196" s="9"/>
      <c r="P196" s="9"/>
      <c r="Q196" s="9"/>
      <c r="R196" s="9"/>
      <c r="S196" s="75"/>
    </row>
    <row r="197" spans="4:19" ht="12.75">
      <c r="D197" s="9"/>
      <c r="E197" s="9"/>
      <c r="F197" s="9"/>
      <c r="G197" s="9"/>
      <c r="H197" s="9"/>
      <c r="I197" s="9"/>
      <c r="J197" s="9"/>
      <c r="K197" s="9"/>
      <c r="L197" s="9"/>
      <c r="M197" s="9"/>
      <c r="N197" s="9"/>
      <c r="O197" s="9"/>
      <c r="P197" s="9"/>
      <c r="Q197" s="9"/>
      <c r="R197" s="9"/>
      <c r="S197" s="75"/>
    </row>
    <row r="198" spans="4:19" ht="12.75">
      <c r="D198" s="9"/>
      <c r="E198" s="9"/>
      <c r="F198" s="9"/>
      <c r="G198" s="9"/>
      <c r="H198" s="9"/>
      <c r="I198" s="9"/>
      <c r="J198" s="9"/>
      <c r="K198" s="9"/>
      <c r="L198" s="9"/>
      <c r="M198" s="9"/>
      <c r="N198" s="9"/>
      <c r="O198" s="9"/>
      <c r="P198" s="9"/>
      <c r="Q198" s="9"/>
      <c r="R198" s="9"/>
      <c r="S198" s="75"/>
    </row>
    <row r="199" spans="4:19" ht="12.75">
      <c r="D199" s="9"/>
      <c r="E199" s="9"/>
      <c r="F199" s="9"/>
      <c r="G199" s="9"/>
      <c r="H199" s="9"/>
      <c r="I199" s="9"/>
      <c r="J199" s="9"/>
      <c r="K199" s="9"/>
      <c r="L199" s="9"/>
      <c r="M199" s="9"/>
      <c r="N199" s="9"/>
      <c r="O199" s="9"/>
      <c r="P199" s="9"/>
      <c r="Q199" s="9"/>
      <c r="R199" s="9"/>
      <c r="S199" s="75"/>
    </row>
    <row r="200" spans="4:19" ht="12.75">
      <c r="D200" s="9"/>
      <c r="E200" s="9"/>
      <c r="F200" s="9"/>
      <c r="G200" s="9"/>
      <c r="H200" s="9"/>
      <c r="I200" s="9"/>
      <c r="J200" s="9"/>
      <c r="K200" s="9"/>
      <c r="L200" s="9"/>
      <c r="M200" s="9"/>
      <c r="N200" s="9"/>
      <c r="O200" s="9"/>
      <c r="P200" s="9"/>
      <c r="Q200" s="9"/>
      <c r="R200" s="9"/>
      <c r="S200" s="75"/>
    </row>
    <row r="201" spans="4:19" ht="12.75">
      <c r="D201" s="9"/>
      <c r="E201" s="9"/>
      <c r="F201" s="9"/>
      <c r="G201" s="9"/>
      <c r="H201" s="9"/>
      <c r="I201" s="9"/>
      <c r="J201" s="9"/>
      <c r="K201" s="9"/>
      <c r="L201" s="9"/>
      <c r="M201" s="9"/>
      <c r="N201" s="9"/>
      <c r="O201" s="9"/>
      <c r="P201" s="9"/>
      <c r="Q201" s="9"/>
      <c r="R201" s="9"/>
      <c r="S201" s="82"/>
    </row>
    <row r="202" spans="4:19" ht="12.75">
      <c r="D202" s="9"/>
      <c r="E202" s="9"/>
      <c r="F202" s="9"/>
      <c r="G202" s="9"/>
      <c r="H202" s="9"/>
      <c r="I202" s="9"/>
      <c r="J202" s="9"/>
      <c r="K202" s="9"/>
      <c r="L202" s="9"/>
      <c r="M202" s="9"/>
      <c r="N202" s="9"/>
      <c r="O202" s="9"/>
      <c r="P202" s="9"/>
      <c r="Q202" s="9"/>
      <c r="R202" s="9"/>
      <c r="S202" s="82"/>
    </row>
    <row r="203" ht="12.75">
      <c r="C203" s="36"/>
    </row>
    <row r="204" ht="12.75">
      <c r="AC204" s="38"/>
    </row>
    <row r="205" ht="12.75">
      <c r="X205" s="38"/>
    </row>
    <row r="206" ht="12.75">
      <c r="AE206" s="11"/>
    </row>
    <row r="207" spans="28:30" ht="12.75">
      <c r="AB207" s="11"/>
      <c r="AC207" s="11"/>
      <c r="AD207" s="11"/>
    </row>
    <row r="208" spans="29:30" ht="12.75">
      <c r="AC208" s="11"/>
      <c r="AD208" s="11"/>
    </row>
    <row r="209" spans="13:20" ht="12.75">
      <c r="M209" s="9"/>
      <c r="N209" s="9"/>
      <c r="O209" s="9"/>
      <c r="P209" s="9"/>
      <c r="Q209" s="9"/>
      <c r="R209" s="9"/>
      <c r="S209" s="10"/>
      <c r="T209" s="9"/>
    </row>
    <row r="211" spans="9:19" ht="12.75">
      <c r="I211" s="9"/>
      <c r="J211" s="9"/>
      <c r="K211" s="9"/>
      <c r="L211" s="9"/>
      <c r="M211" s="9"/>
      <c r="N211" s="9"/>
      <c r="O211" s="9"/>
      <c r="P211" s="9"/>
      <c r="Q211" s="9"/>
      <c r="R211" s="9"/>
      <c r="S211" s="10"/>
    </row>
    <row r="212" spans="20:29" ht="12.75">
      <c r="T212" s="115"/>
      <c r="U212" s="115"/>
      <c r="V212" s="115"/>
      <c r="W212" s="115"/>
      <c r="X212" s="115"/>
      <c r="Y212" s="115"/>
      <c r="Z212" s="115"/>
      <c r="AA212" s="115"/>
      <c r="AB212" s="115"/>
      <c r="AC212" s="115"/>
    </row>
    <row r="213" spans="20:29" ht="12.75">
      <c r="T213" s="115"/>
      <c r="U213" s="115"/>
      <c r="V213" s="115"/>
      <c r="W213" s="115"/>
      <c r="X213" s="115"/>
      <c r="Y213" s="115"/>
      <c r="Z213" s="115"/>
      <c r="AA213" s="115"/>
      <c r="AB213" s="115"/>
      <c r="AC213" s="115"/>
    </row>
    <row r="214" spans="1:2" ht="12.75">
      <c r="A214" s="21"/>
      <c r="B214" s="22"/>
    </row>
    <row r="215" spans="1:31" ht="12.75">
      <c r="A215" s="113"/>
      <c r="B215" s="114"/>
      <c r="C215" s="113"/>
      <c r="D215" s="115"/>
      <c r="E215" s="115"/>
      <c r="F215" s="115"/>
      <c r="G215" s="115"/>
      <c r="H215" s="115"/>
      <c r="I215" s="115"/>
      <c r="J215" s="115"/>
      <c r="K215" s="115"/>
      <c r="L215" s="115"/>
      <c r="M215" s="115"/>
      <c r="N215" s="115"/>
      <c r="O215" s="115"/>
      <c r="P215" s="115"/>
      <c r="Q215" s="115"/>
      <c r="R215" s="115"/>
      <c r="S215" s="115"/>
      <c r="T215" s="106"/>
      <c r="U215" s="106"/>
      <c r="V215" s="106"/>
      <c r="W215" s="106"/>
      <c r="X215" s="106"/>
      <c r="Y215" s="106"/>
      <c r="Z215" s="106"/>
      <c r="AA215" s="106"/>
      <c r="AB215" s="106"/>
      <c r="AC215" s="106"/>
      <c r="AD215" s="106"/>
      <c r="AE215" s="106"/>
    </row>
    <row r="216" spans="4:19" ht="12.75">
      <c r="D216" s="9"/>
      <c r="E216" s="9"/>
      <c r="F216" s="9"/>
      <c r="G216" s="9"/>
      <c r="H216" s="9"/>
      <c r="I216" s="9"/>
      <c r="J216" s="9"/>
      <c r="K216" s="9"/>
      <c r="L216" s="9"/>
      <c r="M216" s="9"/>
      <c r="N216" s="9"/>
      <c r="O216" s="9"/>
      <c r="P216" s="9"/>
      <c r="Q216" s="9"/>
      <c r="R216" s="9"/>
      <c r="S216" s="75"/>
    </row>
    <row r="217" spans="4:19" ht="12.75">
      <c r="D217" s="9"/>
      <c r="E217" s="9"/>
      <c r="F217" s="9"/>
      <c r="G217" s="9"/>
      <c r="H217" s="9"/>
      <c r="I217" s="9"/>
      <c r="J217" s="9"/>
      <c r="K217" s="9"/>
      <c r="L217" s="9"/>
      <c r="M217" s="9"/>
      <c r="N217" s="9"/>
      <c r="O217" s="9"/>
      <c r="P217" s="9"/>
      <c r="Q217" s="9"/>
      <c r="R217" s="9"/>
      <c r="S217" s="75"/>
    </row>
    <row r="218" spans="4:19" ht="12.75">
      <c r="D218" s="9"/>
      <c r="E218" s="9"/>
      <c r="F218" s="9"/>
      <c r="G218" s="9"/>
      <c r="H218" s="9"/>
      <c r="I218" s="9"/>
      <c r="J218" s="9"/>
      <c r="K218" s="9"/>
      <c r="L218" s="9"/>
      <c r="M218" s="9"/>
      <c r="N218" s="9"/>
      <c r="O218" s="9"/>
      <c r="P218" s="9"/>
      <c r="Q218" s="9"/>
      <c r="R218" s="9"/>
      <c r="S218" s="82"/>
    </row>
    <row r="219" spans="4:19" ht="12.75">
      <c r="D219" s="9"/>
      <c r="E219" s="9"/>
      <c r="F219" s="9"/>
      <c r="G219" s="9"/>
      <c r="H219" s="9"/>
      <c r="I219" s="9"/>
      <c r="J219" s="9"/>
      <c r="K219" s="9"/>
      <c r="L219" s="9"/>
      <c r="M219" s="9"/>
      <c r="N219" s="9"/>
      <c r="O219" s="9"/>
      <c r="P219" s="9"/>
      <c r="Q219" s="9"/>
      <c r="R219" s="9"/>
      <c r="S219" s="82"/>
    </row>
    <row r="220" spans="4:19" ht="12.75">
      <c r="D220" s="9"/>
      <c r="E220" s="9"/>
      <c r="F220" s="9"/>
      <c r="G220" s="9"/>
      <c r="H220" s="9"/>
      <c r="I220" s="9"/>
      <c r="J220" s="9"/>
      <c r="K220" s="9"/>
      <c r="L220" s="9"/>
      <c r="M220" s="9"/>
      <c r="N220" s="9"/>
      <c r="O220" s="9"/>
      <c r="P220" s="9"/>
      <c r="Q220" s="9"/>
      <c r="R220" s="9"/>
      <c r="S220" s="75"/>
    </row>
    <row r="221" spans="4:19" ht="12.75">
      <c r="D221" s="9"/>
      <c r="E221" s="9"/>
      <c r="F221" s="9"/>
      <c r="G221" s="9"/>
      <c r="H221" s="9"/>
      <c r="I221" s="9"/>
      <c r="J221" s="9"/>
      <c r="K221" s="9"/>
      <c r="L221" s="9"/>
      <c r="M221" s="9"/>
      <c r="N221" s="9"/>
      <c r="O221" s="9"/>
      <c r="P221" s="9"/>
      <c r="Q221" s="9"/>
      <c r="R221" s="9"/>
      <c r="S221" s="75"/>
    </row>
    <row r="222" spans="4:19" ht="12.75">
      <c r="D222" s="9"/>
      <c r="E222" s="9"/>
      <c r="F222" s="9"/>
      <c r="G222" s="9"/>
      <c r="H222" s="9"/>
      <c r="I222" s="9"/>
      <c r="J222" s="9"/>
      <c r="K222" s="9"/>
      <c r="L222" s="9"/>
      <c r="M222" s="9"/>
      <c r="N222" s="9"/>
      <c r="O222" s="9"/>
      <c r="P222" s="9"/>
      <c r="Q222" s="9"/>
      <c r="R222" s="9"/>
      <c r="S222" s="82"/>
    </row>
    <row r="223" spans="4:19" ht="12.75">
      <c r="D223" s="9"/>
      <c r="E223" s="9"/>
      <c r="F223" s="9"/>
      <c r="G223" s="9"/>
      <c r="H223" s="9"/>
      <c r="I223" s="9"/>
      <c r="J223" s="9"/>
      <c r="K223" s="9"/>
      <c r="L223" s="9"/>
      <c r="M223" s="9"/>
      <c r="N223" s="9"/>
      <c r="O223" s="9"/>
      <c r="P223" s="9"/>
      <c r="Q223" s="9"/>
      <c r="R223" s="9"/>
      <c r="S223" s="82"/>
    </row>
    <row r="224" spans="4:19" ht="12.75">
      <c r="D224" s="9"/>
      <c r="E224" s="9"/>
      <c r="F224" s="9"/>
      <c r="G224" s="9"/>
      <c r="H224" s="9"/>
      <c r="I224" s="9"/>
      <c r="J224" s="9"/>
      <c r="K224" s="9"/>
      <c r="L224" s="9"/>
      <c r="M224" s="9"/>
      <c r="N224" s="9"/>
      <c r="O224" s="9"/>
      <c r="P224" s="9"/>
      <c r="Q224" s="9"/>
      <c r="R224" s="9"/>
      <c r="S224" s="75"/>
    </row>
    <row r="225" spans="4:19" ht="12.75">
      <c r="D225" s="9"/>
      <c r="E225" s="9"/>
      <c r="F225" s="9"/>
      <c r="G225" s="9"/>
      <c r="H225" s="9"/>
      <c r="I225" s="9"/>
      <c r="J225" s="9"/>
      <c r="K225" s="9"/>
      <c r="L225" s="9"/>
      <c r="M225" s="9"/>
      <c r="N225" s="9"/>
      <c r="O225" s="9"/>
      <c r="P225" s="9"/>
      <c r="Q225" s="9"/>
      <c r="R225" s="9"/>
      <c r="S225" s="75"/>
    </row>
    <row r="226" spans="4:19" ht="12.75">
      <c r="D226" s="9"/>
      <c r="E226" s="9"/>
      <c r="F226" s="9"/>
      <c r="G226" s="9"/>
      <c r="H226" s="9"/>
      <c r="I226" s="9"/>
      <c r="J226" s="9"/>
      <c r="K226" s="9"/>
      <c r="L226" s="9"/>
      <c r="M226" s="9"/>
      <c r="N226" s="9"/>
      <c r="O226" s="9"/>
      <c r="P226" s="9"/>
      <c r="Q226" s="9"/>
      <c r="R226" s="9"/>
      <c r="S226" s="82"/>
    </row>
    <row r="227" spans="4:19" ht="12.75">
      <c r="D227" s="9"/>
      <c r="E227" s="9"/>
      <c r="F227" s="9"/>
      <c r="G227" s="9"/>
      <c r="H227" s="9"/>
      <c r="I227" s="9"/>
      <c r="J227" s="9"/>
      <c r="K227" s="9"/>
      <c r="L227" s="9"/>
      <c r="M227" s="9"/>
      <c r="N227" s="9"/>
      <c r="O227" s="9"/>
      <c r="P227" s="9"/>
      <c r="Q227" s="9"/>
      <c r="R227" s="9"/>
      <c r="S227" s="82"/>
    </row>
    <row r="228" spans="4:19" ht="12.75">
      <c r="D228" s="9"/>
      <c r="E228" s="9"/>
      <c r="F228" s="9"/>
      <c r="G228" s="9"/>
      <c r="H228" s="9"/>
      <c r="I228" s="9"/>
      <c r="J228" s="9"/>
      <c r="K228" s="9"/>
      <c r="L228" s="9"/>
      <c r="M228" s="9"/>
      <c r="N228" s="9"/>
      <c r="O228" s="9"/>
      <c r="P228" s="9"/>
      <c r="Q228" s="9"/>
      <c r="R228" s="9"/>
      <c r="S228" s="75"/>
    </row>
    <row r="229" spans="4:19" ht="12.75">
      <c r="D229" s="9"/>
      <c r="E229" s="9"/>
      <c r="F229" s="9"/>
      <c r="G229" s="9"/>
      <c r="H229" s="9"/>
      <c r="I229" s="9"/>
      <c r="J229" s="9"/>
      <c r="K229" s="9"/>
      <c r="L229" s="9"/>
      <c r="M229" s="9"/>
      <c r="N229" s="9"/>
      <c r="O229" s="9"/>
      <c r="P229" s="9"/>
      <c r="Q229" s="9"/>
      <c r="R229" s="9"/>
      <c r="S229" s="75"/>
    </row>
    <row r="230" spans="4:19" ht="12.75">
      <c r="D230" s="9"/>
      <c r="E230" s="9"/>
      <c r="F230" s="9"/>
      <c r="G230" s="9"/>
      <c r="H230" s="9"/>
      <c r="I230" s="9"/>
      <c r="J230" s="9"/>
      <c r="K230" s="9"/>
      <c r="L230" s="9"/>
      <c r="M230" s="9"/>
      <c r="N230" s="9"/>
      <c r="O230" s="9"/>
      <c r="P230" s="9"/>
      <c r="Q230" s="9"/>
      <c r="R230" s="9"/>
      <c r="S230" s="82"/>
    </row>
    <row r="231" spans="4:19" ht="12.75">
      <c r="D231" s="9"/>
      <c r="E231" s="9"/>
      <c r="F231" s="9"/>
      <c r="G231" s="9"/>
      <c r="H231" s="9"/>
      <c r="I231" s="9"/>
      <c r="J231" s="9"/>
      <c r="K231" s="9"/>
      <c r="L231" s="9"/>
      <c r="M231" s="9"/>
      <c r="N231" s="9"/>
      <c r="O231" s="9"/>
      <c r="P231" s="9"/>
      <c r="Q231" s="9"/>
      <c r="R231" s="9"/>
      <c r="S231" s="82"/>
    </row>
    <row r="232" spans="4:19" ht="12.75">
      <c r="D232" s="9"/>
      <c r="E232" s="9"/>
      <c r="F232" s="9"/>
      <c r="G232" s="9"/>
      <c r="H232" s="9"/>
      <c r="I232" s="9"/>
      <c r="J232" s="9"/>
      <c r="K232" s="9"/>
      <c r="L232" s="9"/>
      <c r="M232" s="9"/>
      <c r="N232" s="9"/>
      <c r="O232" s="9"/>
      <c r="P232" s="9"/>
      <c r="Q232" s="9"/>
      <c r="R232" s="9"/>
      <c r="S232" s="75"/>
    </row>
    <row r="233" spans="4:19" ht="12.75">
      <c r="D233" s="9"/>
      <c r="E233" s="9"/>
      <c r="F233" s="9"/>
      <c r="G233" s="9"/>
      <c r="H233" s="9"/>
      <c r="I233" s="9"/>
      <c r="J233" s="9"/>
      <c r="K233" s="9"/>
      <c r="L233" s="9"/>
      <c r="M233" s="9"/>
      <c r="N233" s="9"/>
      <c r="O233" s="9"/>
      <c r="P233" s="9"/>
      <c r="Q233" s="9"/>
      <c r="R233" s="9"/>
      <c r="S233" s="75"/>
    </row>
    <row r="234" spans="4:19" ht="12.75">
      <c r="D234" s="9"/>
      <c r="E234" s="9"/>
      <c r="F234" s="9"/>
      <c r="G234" s="9"/>
      <c r="H234" s="9"/>
      <c r="I234" s="9"/>
      <c r="J234" s="9"/>
      <c r="K234" s="9"/>
      <c r="L234" s="9"/>
      <c r="M234" s="9"/>
      <c r="N234" s="9"/>
      <c r="O234" s="9"/>
      <c r="P234" s="9"/>
      <c r="Q234" s="9"/>
      <c r="R234" s="9"/>
      <c r="S234" s="82"/>
    </row>
    <row r="235" spans="4:19" ht="12.75">
      <c r="D235" s="9"/>
      <c r="E235" s="9"/>
      <c r="F235" s="9"/>
      <c r="G235" s="9"/>
      <c r="H235" s="9"/>
      <c r="I235" s="9"/>
      <c r="J235" s="9"/>
      <c r="K235" s="9"/>
      <c r="L235" s="9"/>
      <c r="M235" s="9"/>
      <c r="N235" s="9"/>
      <c r="O235" s="9"/>
      <c r="P235" s="9"/>
      <c r="Q235" s="9"/>
      <c r="R235" s="9"/>
      <c r="S235" s="82"/>
    </row>
    <row r="236" spans="4:19" ht="12.75">
      <c r="D236" s="9"/>
      <c r="E236" s="9"/>
      <c r="F236" s="9"/>
      <c r="G236" s="9"/>
      <c r="H236" s="9"/>
      <c r="I236" s="9"/>
      <c r="J236" s="9"/>
      <c r="K236" s="9"/>
      <c r="L236" s="9"/>
      <c r="M236" s="9"/>
      <c r="N236" s="9"/>
      <c r="O236" s="9"/>
      <c r="P236" s="9"/>
      <c r="Q236" s="9"/>
      <c r="R236" s="9"/>
      <c r="S236" s="75"/>
    </row>
    <row r="237" spans="4:19" ht="12.75">
      <c r="D237" s="9"/>
      <c r="E237" s="9"/>
      <c r="F237" s="9"/>
      <c r="G237" s="9"/>
      <c r="H237" s="9"/>
      <c r="I237" s="9"/>
      <c r="J237" s="9"/>
      <c r="K237" s="9"/>
      <c r="L237" s="9"/>
      <c r="M237" s="9"/>
      <c r="N237" s="9"/>
      <c r="O237" s="9"/>
      <c r="P237" s="9"/>
      <c r="Q237" s="9"/>
      <c r="R237" s="9"/>
      <c r="S237" s="75"/>
    </row>
    <row r="238" spans="4:19" ht="12.75">
      <c r="D238" s="9"/>
      <c r="E238" s="9"/>
      <c r="F238" s="9"/>
      <c r="G238" s="9"/>
      <c r="H238" s="9"/>
      <c r="I238" s="9"/>
      <c r="J238" s="9"/>
      <c r="K238" s="9"/>
      <c r="L238" s="9"/>
      <c r="M238" s="9"/>
      <c r="N238" s="9"/>
      <c r="O238" s="9"/>
      <c r="P238" s="9"/>
      <c r="Q238" s="9"/>
      <c r="R238" s="9"/>
      <c r="S238" s="82"/>
    </row>
    <row r="239" spans="4:19" ht="12.75">
      <c r="D239" s="9"/>
      <c r="E239" s="9"/>
      <c r="F239" s="9"/>
      <c r="G239" s="9"/>
      <c r="H239" s="9"/>
      <c r="I239" s="9"/>
      <c r="J239" s="9"/>
      <c r="K239" s="9"/>
      <c r="L239" s="9"/>
      <c r="M239" s="9"/>
      <c r="N239" s="9"/>
      <c r="O239" s="9"/>
      <c r="P239" s="9"/>
      <c r="Q239" s="9"/>
      <c r="R239" s="9"/>
      <c r="S239" s="82"/>
    </row>
    <row r="240" spans="4:19" ht="12.75">
      <c r="D240" s="9"/>
      <c r="E240" s="9"/>
      <c r="F240" s="9"/>
      <c r="G240" s="9"/>
      <c r="H240" s="9"/>
      <c r="I240" s="9"/>
      <c r="J240" s="9"/>
      <c r="K240" s="9"/>
      <c r="L240" s="9"/>
      <c r="M240" s="9"/>
      <c r="N240" s="9"/>
      <c r="O240" s="9"/>
      <c r="P240" s="9"/>
      <c r="Q240" s="9"/>
      <c r="R240" s="9"/>
      <c r="S240" s="75"/>
    </row>
    <row r="241" spans="4:19" ht="12.75">
      <c r="D241" s="9"/>
      <c r="E241" s="9"/>
      <c r="F241" s="9"/>
      <c r="G241" s="9"/>
      <c r="H241" s="9"/>
      <c r="I241" s="9"/>
      <c r="J241" s="9"/>
      <c r="K241" s="9"/>
      <c r="L241" s="9"/>
      <c r="M241" s="9"/>
      <c r="N241" s="9"/>
      <c r="O241" s="9"/>
      <c r="P241" s="9"/>
      <c r="Q241" s="9"/>
      <c r="R241" s="9"/>
      <c r="S241" s="75"/>
    </row>
    <row r="242" spans="4:19" ht="12.75">
      <c r="D242" s="9"/>
      <c r="E242" s="9"/>
      <c r="F242" s="9"/>
      <c r="G242" s="9"/>
      <c r="H242" s="9"/>
      <c r="I242" s="9"/>
      <c r="J242" s="9"/>
      <c r="K242" s="9"/>
      <c r="L242" s="9"/>
      <c r="M242" s="9"/>
      <c r="N242" s="9"/>
      <c r="O242" s="9"/>
      <c r="P242" s="9"/>
      <c r="Q242" s="9"/>
      <c r="R242" s="9"/>
      <c r="S242" s="82"/>
    </row>
    <row r="243" spans="4:19" ht="12.75">
      <c r="D243" s="9"/>
      <c r="E243" s="9"/>
      <c r="F243" s="9"/>
      <c r="G243" s="9"/>
      <c r="H243" s="9"/>
      <c r="I243" s="9"/>
      <c r="J243" s="9"/>
      <c r="K243" s="9"/>
      <c r="L243" s="9"/>
      <c r="M243" s="9"/>
      <c r="N243" s="9"/>
      <c r="O243" s="9"/>
      <c r="P243" s="9"/>
      <c r="Q243" s="9"/>
      <c r="R243" s="9"/>
      <c r="S243" s="82"/>
    </row>
    <row r="244" spans="4:19" ht="12.75">
      <c r="D244" s="9"/>
      <c r="E244" s="9"/>
      <c r="F244" s="9"/>
      <c r="G244" s="9"/>
      <c r="H244" s="9"/>
      <c r="I244" s="9"/>
      <c r="J244" s="9"/>
      <c r="K244" s="9"/>
      <c r="L244" s="9"/>
      <c r="M244" s="9"/>
      <c r="N244" s="9"/>
      <c r="O244" s="9"/>
      <c r="P244" s="9"/>
      <c r="Q244" s="9"/>
      <c r="R244" s="9"/>
      <c r="S244" s="75"/>
    </row>
    <row r="245" spans="4:19" ht="12.75">
      <c r="D245" s="9"/>
      <c r="E245" s="9"/>
      <c r="F245" s="9"/>
      <c r="G245" s="9"/>
      <c r="H245" s="9"/>
      <c r="I245" s="9"/>
      <c r="J245" s="9"/>
      <c r="K245" s="9"/>
      <c r="L245" s="9"/>
      <c r="M245" s="9"/>
      <c r="N245" s="9"/>
      <c r="O245" s="9"/>
      <c r="P245" s="9"/>
      <c r="Q245" s="9"/>
      <c r="R245" s="9"/>
      <c r="S245" s="75"/>
    </row>
    <row r="246" spans="4:19" ht="12.75">
      <c r="D246" s="9"/>
      <c r="E246" s="9"/>
      <c r="F246" s="9"/>
      <c r="G246" s="9"/>
      <c r="H246" s="9"/>
      <c r="I246" s="9"/>
      <c r="J246" s="9"/>
      <c r="K246" s="9"/>
      <c r="L246" s="9"/>
      <c r="M246" s="9"/>
      <c r="N246" s="9"/>
      <c r="O246" s="9"/>
      <c r="P246" s="9"/>
      <c r="Q246" s="9"/>
      <c r="R246" s="9"/>
      <c r="S246" s="75"/>
    </row>
    <row r="247" spans="4:19" ht="12.75">
      <c r="D247" s="9"/>
      <c r="E247" s="9"/>
      <c r="F247" s="9"/>
      <c r="G247" s="9"/>
      <c r="H247" s="9"/>
      <c r="I247" s="9"/>
      <c r="J247" s="9"/>
      <c r="K247" s="9"/>
      <c r="L247" s="9"/>
      <c r="M247" s="9"/>
      <c r="N247" s="9"/>
      <c r="O247" s="9"/>
      <c r="P247" s="9"/>
      <c r="Q247" s="9"/>
      <c r="R247" s="9"/>
      <c r="S247" s="75"/>
    </row>
    <row r="248" spans="4:19" ht="12.75">
      <c r="D248" s="9"/>
      <c r="E248" s="9"/>
      <c r="F248" s="9"/>
      <c r="G248" s="9"/>
      <c r="H248" s="9"/>
      <c r="I248" s="9"/>
      <c r="J248" s="9"/>
      <c r="K248" s="9"/>
      <c r="L248" s="9"/>
      <c r="M248" s="9"/>
      <c r="N248" s="9"/>
      <c r="O248" s="9"/>
      <c r="P248" s="9"/>
      <c r="Q248" s="9"/>
      <c r="R248" s="9"/>
      <c r="S248" s="75"/>
    </row>
    <row r="249" spans="4:19" ht="12.75">
      <c r="D249" s="9"/>
      <c r="E249" s="9"/>
      <c r="F249" s="9"/>
      <c r="G249" s="9"/>
      <c r="H249" s="9"/>
      <c r="I249" s="9"/>
      <c r="J249" s="9"/>
      <c r="K249" s="9"/>
      <c r="L249" s="9"/>
      <c r="M249" s="9"/>
      <c r="N249" s="9"/>
      <c r="O249" s="9"/>
      <c r="P249" s="9"/>
      <c r="Q249" s="9"/>
      <c r="R249" s="9"/>
      <c r="S249" s="75"/>
    </row>
    <row r="250" spans="4:19" ht="12.75">
      <c r="D250" s="9"/>
      <c r="E250" s="9"/>
      <c r="F250" s="9"/>
      <c r="G250" s="9"/>
      <c r="H250" s="9"/>
      <c r="I250" s="9"/>
      <c r="J250" s="9"/>
      <c r="K250" s="9"/>
      <c r="L250" s="9"/>
      <c r="M250" s="9"/>
      <c r="N250" s="9"/>
      <c r="O250" s="9"/>
      <c r="P250" s="9"/>
      <c r="Q250" s="9"/>
      <c r="R250" s="9"/>
      <c r="S250" s="82"/>
    </row>
    <row r="251" spans="4:19" ht="12.75">
      <c r="D251" s="9"/>
      <c r="E251" s="9"/>
      <c r="F251" s="9"/>
      <c r="G251" s="9"/>
      <c r="H251" s="9"/>
      <c r="I251" s="9"/>
      <c r="J251" s="9"/>
      <c r="K251" s="9"/>
      <c r="L251" s="9"/>
      <c r="M251" s="9"/>
      <c r="N251" s="9"/>
      <c r="O251" s="9"/>
      <c r="P251" s="9"/>
      <c r="Q251" s="9"/>
      <c r="R251" s="9"/>
      <c r="S251" s="82"/>
    </row>
    <row r="253" ht="12.75">
      <c r="C253" s="36"/>
    </row>
  </sheetData>
  <mergeCells count="103">
    <mergeCell ref="T18:U18"/>
    <mergeCell ref="X18:X19"/>
    <mergeCell ref="Y18:Y19"/>
    <mergeCell ref="AB12:AC12"/>
    <mergeCell ref="V18:V19"/>
    <mergeCell ref="W18:W19"/>
    <mergeCell ref="T19:U19"/>
    <mergeCell ref="Z18:Z19"/>
    <mergeCell ref="AA18:AA19"/>
    <mergeCell ref="AD12:AE12"/>
    <mergeCell ref="T14:U14"/>
    <mergeCell ref="T15:T17"/>
    <mergeCell ref="U15:U17"/>
    <mergeCell ref="V14:AA14"/>
    <mergeCell ref="AB14:AE14"/>
    <mergeCell ref="V15:AA15"/>
    <mergeCell ref="V17:AA17"/>
    <mergeCell ref="A14:A19"/>
    <mergeCell ref="B14:B19"/>
    <mergeCell ref="C14:C19"/>
    <mergeCell ref="D14:S14"/>
    <mergeCell ref="D17:S17"/>
    <mergeCell ref="C45:C48"/>
    <mergeCell ref="C33:C36"/>
    <mergeCell ref="C21:C24"/>
    <mergeCell ref="C25:C28"/>
    <mergeCell ref="C29:C32"/>
    <mergeCell ref="C37:C40"/>
    <mergeCell ref="B6:AA6"/>
    <mergeCell ref="Y12:Z12"/>
    <mergeCell ref="V16:AA16"/>
    <mergeCell ref="C8:AA8"/>
    <mergeCell ref="B22:B24"/>
    <mergeCell ref="C73:C76"/>
    <mergeCell ref="C77:C80"/>
    <mergeCell ref="C49:C52"/>
    <mergeCell ref="C53:C56"/>
    <mergeCell ref="C57:C60"/>
    <mergeCell ref="C61:C64"/>
    <mergeCell ref="B26:B28"/>
    <mergeCell ref="B30:B32"/>
    <mergeCell ref="B34:B36"/>
    <mergeCell ref="C97:C100"/>
    <mergeCell ref="C101:C104"/>
    <mergeCell ref="C105:C108"/>
    <mergeCell ref="C41:C44"/>
    <mergeCell ref="C81:C84"/>
    <mergeCell ref="C85:C88"/>
    <mergeCell ref="C89:C92"/>
    <mergeCell ref="C93:C96"/>
    <mergeCell ref="C65:C68"/>
    <mergeCell ref="C69:C72"/>
    <mergeCell ref="T126:U126"/>
    <mergeCell ref="T127:U127"/>
    <mergeCell ref="D122:S122"/>
    <mergeCell ref="T122:U122"/>
    <mergeCell ref="T123:T125"/>
    <mergeCell ref="U123:U125"/>
    <mergeCell ref="D125:S125"/>
    <mergeCell ref="A21:A24"/>
    <mergeCell ref="A25:A28"/>
    <mergeCell ref="A29:A32"/>
    <mergeCell ref="A33:A36"/>
    <mergeCell ref="B38:B40"/>
    <mergeCell ref="B42:B44"/>
    <mergeCell ref="B46:B48"/>
    <mergeCell ref="B50:B52"/>
    <mergeCell ref="B54:B56"/>
    <mergeCell ref="B58:B60"/>
    <mergeCell ref="B62:B64"/>
    <mergeCell ref="B66:B68"/>
    <mergeCell ref="B70:B72"/>
    <mergeCell ref="A69:A72"/>
    <mergeCell ref="B90:B92"/>
    <mergeCell ref="A77:A80"/>
    <mergeCell ref="A81:A84"/>
    <mergeCell ref="A85:A88"/>
    <mergeCell ref="B74:B76"/>
    <mergeCell ref="B78:B80"/>
    <mergeCell ref="B82:B84"/>
    <mergeCell ref="B86:B88"/>
    <mergeCell ref="A53:A56"/>
    <mergeCell ref="A57:A60"/>
    <mergeCell ref="A61:A64"/>
    <mergeCell ref="A65:A68"/>
    <mergeCell ref="A37:A40"/>
    <mergeCell ref="A41:A44"/>
    <mergeCell ref="A45:A48"/>
    <mergeCell ref="A49:A52"/>
    <mergeCell ref="AD4:AE4"/>
    <mergeCell ref="AD5:AE5"/>
    <mergeCell ref="AD6:AE6"/>
    <mergeCell ref="AD7:AE7"/>
    <mergeCell ref="A101:A104"/>
    <mergeCell ref="A73:A76"/>
    <mergeCell ref="B106:B108"/>
    <mergeCell ref="B102:B104"/>
    <mergeCell ref="A105:A108"/>
    <mergeCell ref="A89:A92"/>
    <mergeCell ref="A93:A96"/>
    <mergeCell ref="A97:A100"/>
    <mergeCell ref="B94:B96"/>
    <mergeCell ref="B98:B100"/>
  </mergeCells>
  <printOptions/>
  <pageMargins left="0.4330708661417323" right="0.4724409448818898" top="0.3937007874015748" bottom="0.3937007874015748" header="0" footer="0.15748031496062992"/>
  <pageSetup blackAndWhite="1" fitToHeight="0" fitToWidth="1" horizontalDpi="300" verticalDpi="300" orientation="landscape" paperSize="9" scale="92" r:id="rId4"/>
  <headerFooter alignWithMargins="0">
    <oddFooter xml:space="preserve">&amp;C- &amp;P -&amp;R&amp;"Arial Cyr,курсив"&amp;8Табель 2012 Теоретического отдела </oddFooter>
  </headerFooter>
  <rowBreaks count="2" manualBreakCount="2">
    <brk id="44" max="30" man="1"/>
    <brk id="80" max="30"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BP60"/>
  <sheetViews>
    <sheetView workbookViewId="0" topLeftCell="A1">
      <selection activeCell="AO2" sqref="AO2"/>
    </sheetView>
  </sheetViews>
  <sheetFormatPr defaultColWidth="9.140625" defaultRowHeight="12.75"/>
  <cols>
    <col min="1" max="1" width="4.8515625" style="352" customWidth="1"/>
    <col min="2" max="2" width="4.7109375" style="347" customWidth="1"/>
    <col min="3" max="35" width="3.28125" style="347" customWidth="1"/>
    <col min="36" max="37" width="3.28125" style="347" hidden="1" customWidth="1"/>
    <col min="38" max="38" width="3.28125" style="348" customWidth="1"/>
    <col min="39" max="39" width="2.28125" style="348" customWidth="1"/>
    <col min="40" max="40" width="0.5625" style="347" customWidth="1"/>
    <col min="41" max="41" width="7.57421875" style="349" customWidth="1"/>
    <col min="42" max="42" width="4.8515625" style="347" customWidth="1"/>
    <col min="43" max="43" width="7.57421875" style="350" customWidth="1"/>
    <col min="44" max="44" width="3.28125" style="350" customWidth="1"/>
    <col min="45" max="45" width="6.140625" style="351" customWidth="1"/>
    <col min="46" max="16384" width="9.140625" style="347" customWidth="1"/>
  </cols>
  <sheetData>
    <row r="1" spans="1:31" ht="12" customHeight="1">
      <c r="A1" s="345" t="s">
        <v>72</v>
      </c>
      <c r="B1" s="345" t="s">
        <v>73</v>
      </c>
      <c r="C1" s="346" t="s">
        <v>74</v>
      </c>
      <c r="D1" s="346" t="s">
        <v>75</v>
      </c>
      <c r="E1" s="346" t="s">
        <v>76</v>
      </c>
      <c r="F1" s="346" t="s">
        <v>77</v>
      </c>
      <c r="G1" s="346" t="s">
        <v>78</v>
      </c>
      <c r="H1" s="345" t="s">
        <v>72</v>
      </c>
      <c r="I1" s="345" t="s">
        <v>73</v>
      </c>
      <c r="J1" s="346" t="s">
        <v>74</v>
      </c>
      <c r="K1" s="346" t="s">
        <v>75</v>
      </c>
      <c r="L1" s="346" t="s">
        <v>76</v>
      </c>
      <c r="M1" s="346" t="s">
        <v>77</v>
      </c>
      <c r="N1" s="346" t="s">
        <v>78</v>
      </c>
      <c r="O1" s="345" t="s">
        <v>72</v>
      </c>
      <c r="P1" s="345" t="s">
        <v>73</v>
      </c>
      <c r="Q1" s="346" t="s">
        <v>74</v>
      </c>
      <c r="R1" s="346"/>
      <c r="S1" s="346" t="s">
        <v>75</v>
      </c>
      <c r="T1" s="346" t="s">
        <v>76</v>
      </c>
      <c r="U1" s="346" t="s">
        <v>77</v>
      </c>
      <c r="V1" s="346" t="s">
        <v>78</v>
      </c>
      <c r="W1" s="345" t="s">
        <v>72</v>
      </c>
      <c r="X1" s="345" t="s">
        <v>73</v>
      </c>
      <c r="Y1" s="346" t="s">
        <v>74</v>
      </c>
      <c r="Z1" s="346" t="s">
        <v>75</v>
      </c>
      <c r="AA1" s="346" t="s">
        <v>76</v>
      </c>
      <c r="AB1" s="346" t="s">
        <v>77</v>
      </c>
      <c r="AC1" s="346" t="s">
        <v>78</v>
      </c>
      <c r="AD1" s="345" t="s">
        <v>72</v>
      </c>
      <c r="AE1" s="345" t="s">
        <v>73</v>
      </c>
    </row>
    <row r="2" spans="1:45" s="639" customFormat="1" ht="14.25" customHeight="1">
      <c r="A2" s="638"/>
      <c r="I2" s="353" t="s">
        <v>256</v>
      </c>
      <c r="AC2" s="353" t="s">
        <v>199</v>
      </c>
      <c r="AF2" s="353" t="s">
        <v>200</v>
      </c>
      <c r="AL2" s="638"/>
      <c r="AM2" s="638"/>
      <c r="AO2" s="640"/>
      <c r="AQ2" s="640" t="s">
        <v>202</v>
      </c>
      <c r="AR2" s="641" t="s">
        <v>203</v>
      </c>
      <c r="AS2" s="642"/>
    </row>
    <row r="3" ht="3" customHeight="1" thickBot="1"/>
    <row r="4" spans="1:46" ht="12" customHeight="1">
      <c r="A4" s="597" t="s">
        <v>204</v>
      </c>
      <c r="B4" s="598" t="s">
        <v>205</v>
      </c>
      <c r="C4" s="358">
        <v>1</v>
      </c>
      <c r="D4" s="358">
        <v>2</v>
      </c>
      <c r="E4" s="358">
        <v>3</v>
      </c>
      <c r="F4" s="358">
        <v>4</v>
      </c>
      <c r="G4" s="358">
        <v>5</v>
      </c>
      <c r="H4" s="359">
        <v>6</v>
      </c>
      <c r="I4" s="360">
        <v>7</v>
      </c>
      <c r="J4" s="359">
        <v>8</v>
      </c>
      <c r="K4" s="601">
        <v>9</v>
      </c>
      <c r="L4" s="602">
        <v>10</v>
      </c>
      <c r="M4" s="602">
        <v>11</v>
      </c>
      <c r="N4" s="602">
        <v>12</v>
      </c>
      <c r="O4" s="602">
        <v>13</v>
      </c>
      <c r="P4" s="602">
        <v>14</v>
      </c>
      <c r="Q4" s="602">
        <v>15</v>
      </c>
      <c r="R4" s="633"/>
      <c r="S4" s="602">
        <v>16</v>
      </c>
      <c r="T4" s="602">
        <v>17</v>
      </c>
      <c r="U4" s="602">
        <v>18</v>
      </c>
      <c r="V4" s="602">
        <v>19</v>
      </c>
      <c r="W4" s="602">
        <v>20</v>
      </c>
      <c r="X4" s="602">
        <v>21</v>
      </c>
      <c r="Y4" s="602">
        <v>22</v>
      </c>
      <c r="Z4" s="602">
        <v>23</v>
      </c>
      <c r="AA4" s="602">
        <v>24</v>
      </c>
      <c r="AB4" s="602">
        <v>25</v>
      </c>
      <c r="AC4" s="602">
        <v>26</v>
      </c>
      <c r="AD4" s="602">
        <v>27</v>
      </c>
      <c r="AE4" s="602">
        <v>28</v>
      </c>
      <c r="AF4" s="602">
        <v>29</v>
      </c>
      <c r="AG4" s="602">
        <v>30</v>
      </c>
      <c r="AH4" s="602">
        <v>31</v>
      </c>
      <c r="AI4" s="603"/>
      <c r="AJ4" s="602"/>
      <c r="AK4" s="602"/>
      <c r="AL4" s="604"/>
      <c r="AM4" s="605"/>
      <c r="AN4" s="606"/>
      <c r="AO4" s="609" t="s">
        <v>206</v>
      </c>
      <c r="AP4" s="610">
        <v>2012</v>
      </c>
      <c r="AQ4" s="611"/>
      <c r="AR4" s="611"/>
      <c r="AS4" s="612"/>
      <c r="AT4" s="607"/>
    </row>
    <row r="5" spans="1:46" ht="12" customHeight="1">
      <c r="A5" s="597" t="s">
        <v>8</v>
      </c>
      <c r="B5" s="598" t="s">
        <v>201</v>
      </c>
      <c r="C5" s="631" t="s">
        <v>73</v>
      </c>
      <c r="D5" s="631" t="s">
        <v>74</v>
      </c>
      <c r="E5" s="631" t="s">
        <v>75</v>
      </c>
      <c r="F5" s="631" t="s">
        <v>76</v>
      </c>
      <c r="G5" s="631" t="s">
        <v>77</v>
      </c>
      <c r="H5" s="631" t="s">
        <v>78</v>
      </c>
      <c r="I5" s="631" t="s">
        <v>72</v>
      </c>
      <c r="J5" s="631" t="s">
        <v>73</v>
      </c>
      <c r="K5" s="631" t="s">
        <v>74</v>
      </c>
      <c r="L5" s="354" t="s">
        <v>75</v>
      </c>
      <c r="M5" s="354" t="s">
        <v>76</v>
      </c>
      <c r="N5" s="354" t="s">
        <v>77</v>
      </c>
      <c r="O5" s="354" t="s">
        <v>78</v>
      </c>
      <c r="P5" s="631" t="s">
        <v>72</v>
      </c>
      <c r="Q5" s="631" t="s">
        <v>73</v>
      </c>
      <c r="R5" s="633"/>
      <c r="S5" s="354" t="s">
        <v>74</v>
      </c>
      <c r="T5" s="354" t="s">
        <v>75</v>
      </c>
      <c r="U5" s="354" t="s">
        <v>76</v>
      </c>
      <c r="V5" s="354" t="s">
        <v>77</v>
      </c>
      <c r="W5" s="354" t="s">
        <v>78</v>
      </c>
      <c r="X5" s="631" t="s">
        <v>72</v>
      </c>
      <c r="Y5" s="631" t="s">
        <v>73</v>
      </c>
      <c r="Z5" s="354" t="s">
        <v>74</v>
      </c>
      <c r="AA5" s="354" t="s">
        <v>75</v>
      </c>
      <c r="AB5" s="354" t="s">
        <v>76</v>
      </c>
      <c r="AC5" s="354" t="s">
        <v>77</v>
      </c>
      <c r="AD5" s="354" t="s">
        <v>78</v>
      </c>
      <c r="AE5" s="631" t="s">
        <v>72</v>
      </c>
      <c r="AF5" s="631" t="s">
        <v>73</v>
      </c>
      <c r="AG5" s="354" t="s">
        <v>74</v>
      </c>
      <c r="AH5" s="354" t="s">
        <v>75</v>
      </c>
      <c r="AI5" s="627"/>
      <c r="AJ5" s="602"/>
      <c r="AK5" s="602"/>
      <c r="AL5" s="604"/>
      <c r="AM5" s="605"/>
      <c r="AN5" s="606"/>
      <c r="AO5" s="609"/>
      <c r="AP5" s="610"/>
      <c r="AQ5" s="611"/>
      <c r="AR5" s="611"/>
      <c r="AS5" s="612"/>
      <c r="AT5" s="608"/>
    </row>
    <row r="6" spans="1:46" ht="13.5" customHeight="1" thickBot="1">
      <c r="A6" s="560" t="s">
        <v>206</v>
      </c>
      <c r="B6" s="561"/>
      <c r="C6" s="361"/>
      <c r="D6" s="361"/>
      <c r="E6" s="361"/>
      <c r="F6" s="361"/>
      <c r="G6" s="361"/>
      <c r="H6" s="362"/>
      <c r="I6" s="361"/>
      <c r="J6" s="363"/>
      <c r="K6" s="363"/>
      <c r="L6" s="364">
        <v>8</v>
      </c>
      <c r="M6" s="364">
        <v>8</v>
      </c>
      <c r="N6" s="364">
        <v>8</v>
      </c>
      <c r="O6" s="364">
        <v>8</v>
      </c>
      <c r="P6" s="363"/>
      <c r="Q6" s="363"/>
      <c r="R6" s="634">
        <f>COUNTIF(C6:Q6,"&gt;0")</f>
        <v>4</v>
      </c>
      <c r="S6" s="364">
        <v>8.25</v>
      </c>
      <c r="T6" s="364">
        <v>8.25</v>
      </c>
      <c r="U6" s="364">
        <v>8.25</v>
      </c>
      <c r="V6" s="364">
        <v>8.25</v>
      </c>
      <c r="W6" s="365">
        <v>7</v>
      </c>
      <c r="X6" s="363"/>
      <c r="Y6" s="363"/>
      <c r="Z6" s="364">
        <v>8.25</v>
      </c>
      <c r="AA6" s="364">
        <v>8.25</v>
      </c>
      <c r="AB6" s="364">
        <v>8.25</v>
      </c>
      <c r="AC6" s="364">
        <v>8.25</v>
      </c>
      <c r="AD6" s="365">
        <v>7</v>
      </c>
      <c r="AE6" s="363"/>
      <c r="AF6" s="363"/>
      <c r="AG6" s="366">
        <v>8</v>
      </c>
      <c r="AH6" s="366">
        <v>8</v>
      </c>
      <c r="AI6" s="367"/>
      <c r="AJ6" s="367"/>
      <c r="AK6" s="367"/>
      <c r="AL6" s="368">
        <f>COUNT(C6:Q6,S6:AH6)</f>
        <v>16</v>
      </c>
      <c r="AM6" s="369" t="s">
        <v>207</v>
      </c>
      <c r="AN6" s="370"/>
      <c r="AO6" s="371">
        <f>SUM(C6:Q6,S6:AH6)</f>
        <v>128</v>
      </c>
      <c r="AP6" s="372"/>
      <c r="AQ6" s="373">
        <f>AL6*8-AR6</f>
        <v>128</v>
      </c>
      <c r="AR6" s="373">
        <v>0</v>
      </c>
      <c r="AS6" s="374"/>
      <c r="AT6" s="375"/>
    </row>
    <row r="7" spans="1:46" ht="13.5" customHeight="1" thickBot="1">
      <c r="A7" s="599" t="s">
        <v>208</v>
      </c>
      <c r="B7" s="600"/>
      <c r="C7" s="361"/>
      <c r="D7" s="361"/>
      <c r="E7" s="361"/>
      <c r="F7" s="361"/>
      <c r="G7" s="361"/>
      <c r="H7" s="362"/>
      <c r="I7" s="361"/>
      <c r="J7" s="363"/>
      <c r="K7" s="363"/>
      <c r="L7" s="484">
        <v>4</v>
      </c>
      <c r="M7" s="484">
        <v>4</v>
      </c>
      <c r="N7" s="484">
        <v>4</v>
      </c>
      <c r="O7" s="484">
        <v>4</v>
      </c>
      <c r="P7" s="363"/>
      <c r="Q7" s="363"/>
      <c r="R7" s="634">
        <f>COUNTIF(C7:Q7,"&gt;0")</f>
        <v>4</v>
      </c>
      <c r="S7" s="484">
        <v>4</v>
      </c>
      <c r="T7" s="484">
        <v>4</v>
      </c>
      <c r="U7" s="484">
        <v>4</v>
      </c>
      <c r="V7" s="484">
        <v>4</v>
      </c>
      <c r="W7" s="484">
        <v>4</v>
      </c>
      <c r="X7" s="363"/>
      <c r="Y7" s="363"/>
      <c r="Z7" s="484">
        <v>4</v>
      </c>
      <c r="AA7" s="484">
        <v>4</v>
      </c>
      <c r="AB7" s="484">
        <v>4</v>
      </c>
      <c r="AC7" s="484">
        <v>4</v>
      </c>
      <c r="AD7" s="484">
        <v>4</v>
      </c>
      <c r="AE7" s="363"/>
      <c r="AF7" s="363"/>
      <c r="AG7" s="420">
        <v>4</v>
      </c>
      <c r="AH7" s="420">
        <v>4</v>
      </c>
      <c r="AI7" s="628"/>
      <c r="AJ7" s="379"/>
      <c r="AK7" s="379"/>
      <c r="AL7" s="368">
        <f>COUNT(C7:Q7,S7:AH7)</f>
        <v>16</v>
      </c>
      <c r="AM7" s="380" t="s">
        <v>207</v>
      </c>
      <c r="AN7" s="381"/>
      <c r="AO7" s="371">
        <f>SUM(C7:Q7,S7:AH7)</f>
        <v>64</v>
      </c>
      <c r="AP7" s="375"/>
      <c r="AQ7" s="382">
        <f>AQ6*0.5</f>
        <v>64</v>
      </c>
      <c r="AR7" s="382"/>
      <c r="AS7" s="383"/>
      <c r="AT7" s="375"/>
    </row>
    <row r="8" spans="1:46" ht="12" customHeight="1">
      <c r="A8" s="384" t="s">
        <v>204</v>
      </c>
      <c r="B8" s="385" t="s">
        <v>210</v>
      </c>
      <c r="C8" s="386">
        <v>1</v>
      </c>
      <c r="D8" s="386">
        <v>2</v>
      </c>
      <c r="E8" s="386">
        <v>3</v>
      </c>
      <c r="F8" s="386">
        <v>4</v>
      </c>
      <c r="G8" s="386">
        <v>5</v>
      </c>
      <c r="H8" s="386">
        <v>6</v>
      </c>
      <c r="I8" s="386">
        <v>7</v>
      </c>
      <c r="J8" s="386">
        <v>8</v>
      </c>
      <c r="K8" s="386">
        <v>9</v>
      </c>
      <c r="L8" s="386">
        <v>10</v>
      </c>
      <c r="M8" s="386">
        <v>11</v>
      </c>
      <c r="N8" s="386">
        <v>12</v>
      </c>
      <c r="O8" s="386">
        <v>13</v>
      </c>
      <c r="P8" s="386">
        <v>14</v>
      </c>
      <c r="Q8" s="386">
        <v>15</v>
      </c>
      <c r="R8" s="633"/>
      <c r="S8" s="386">
        <v>16</v>
      </c>
      <c r="T8" s="386">
        <v>17</v>
      </c>
      <c r="U8" s="386">
        <v>18</v>
      </c>
      <c r="V8" s="386">
        <v>19</v>
      </c>
      <c r="W8" s="386">
        <v>20</v>
      </c>
      <c r="X8" s="386">
        <v>21</v>
      </c>
      <c r="Y8" s="386" t="s">
        <v>211</v>
      </c>
      <c r="Z8" s="233">
        <v>23</v>
      </c>
      <c r="AA8" s="386">
        <v>24</v>
      </c>
      <c r="AB8" s="386">
        <v>25</v>
      </c>
      <c r="AC8" s="386">
        <v>26</v>
      </c>
      <c r="AD8" s="386">
        <v>26</v>
      </c>
      <c r="AE8" s="386">
        <v>28</v>
      </c>
      <c r="AF8" s="386">
        <v>29</v>
      </c>
      <c r="AG8" s="367"/>
      <c r="AH8" s="367"/>
      <c r="AI8" s="367"/>
      <c r="AJ8" s="387"/>
      <c r="AK8" s="387"/>
      <c r="AL8" s="388"/>
      <c r="AM8" s="389"/>
      <c r="AN8" s="390"/>
      <c r="AO8" s="391" t="s">
        <v>212</v>
      </c>
      <c r="AP8" s="390">
        <v>2012</v>
      </c>
      <c r="AQ8" s="392"/>
      <c r="AR8" s="392"/>
      <c r="AS8" s="393"/>
      <c r="AT8" s="394"/>
    </row>
    <row r="9" spans="1:46" s="621" customFormat="1" ht="12" customHeight="1">
      <c r="A9" s="384" t="s">
        <v>8</v>
      </c>
      <c r="B9" s="385" t="s">
        <v>209</v>
      </c>
      <c r="C9" s="346" t="s">
        <v>76</v>
      </c>
      <c r="D9" s="346" t="s">
        <v>77</v>
      </c>
      <c r="E9" s="346" t="s">
        <v>78</v>
      </c>
      <c r="F9" s="632" t="s">
        <v>72</v>
      </c>
      <c r="G9" s="632" t="s">
        <v>73</v>
      </c>
      <c r="H9" s="346" t="s">
        <v>74</v>
      </c>
      <c r="I9" s="346" t="s">
        <v>75</v>
      </c>
      <c r="J9" s="346" t="s">
        <v>76</v>
      </c>
      <c r="K9" s="346" t="s">
        <v>77</v>
      </c>
      <c r="L9" s="346" t="s">
        <v>78</v>
      </c>
      <c r="M9" s="632" t="s">
        <v>72</v>
      </c>
      <c r="N9" s="632" t="s">
        <v>73</v>
      </c>
      <c r="O9" s="346" t="s">
        <v>74</v>
      </c>
      <c r="P9" s="346" t="s">
        <v>75</v>
      </c>
      <c r="Q9" s="346" t="s">
        <v>76</v>
      </c>
      <c r="R9" s="633"/>
      <c r="S9" s="346" t="s">
        <v>77</v>
      </c>
      <c r="T9" s="346" t="s">
        <v>78</v>
      </c>
      <c r="U9" s="632" t="s">
        <v>72</v>
      </c>
      <c r="V9" s="632" t="s">
        <v>73</v>
      </c>
      <c r="W9" s="346" t="s">
        <v>74</v>
      </c>
      <c r="X9" s="346" t="s">
        <v>75</v>
      </c>
      <c r="Y9" s="346" t="s">
        <v>76</v>
      </c>
      <c r="Z9" s="636" t="s">
        <v>77</v>
      </c>
      <c r="AA9" s="346" t="s">
        <v>78</v>
      </c>
      <c r="AB9" s="632" t="s">
        <v>72</v>
      </c>
      <c r="AC9" s="632" t="s">
        <v>73</v>
      </c>
      <c r="AD9" s="346" t="s">
        <v>74</v>
      </c>
      <c r="AE9" s="346" t="s">
        <v>75</v>
      </c>
      <c r="AF9" s="346" t="s">
        <v>76</v>
      </c>
      <c r="AG9" s="367"/>
      <c r="AH9" s="367"/>
      <c r="AI9" s="367"/>
      <c r="AJ9" s="613"/>
      <c r="AK9" s="613"/>
      <c r="AL9" s="614"/>
      <c r="AM9" s="615"/>
      <c r="AN9" s="616"/>
      <c r="AO9" s="617"/>
      <c r="AP9" s="616"/>
      <c r="AQ9" s="618"/>
      <c r="AR9" s="618"/>
      <c r="AS9" s="619"/>
      <c r="AT9" s="620"/>
    </row>
    <row r="10" spans="1:46" ht="12.75" customHeight="1" thickBot="1">
      <c r="A10" s="395" t="s">
        <v>212</v>
      </c>
      <c r="B10" s="396"/>
      <c r="C10" s="364">
        <v>8</v>
      </c>
      <c r="D10" s="364">
        <v>8</v>
      </c>
      <c r="E10" s="364">
        <v>8</v>
      </c>
      <c r="F10" s="363"/>
      <c r="G10" s="363"/>
      <c r="H10" s="364">
        <v>8.25</v>
      </c>
      <c r="I10" s="364">
        <v>8.25</v>
      </c>
      <c r="J10" s="364">
        <v>8.25</v>
      </c>
      <c r="K10" s="364">
        <v>8.25</v>
      </c>
      <c r="L10" s="365">
        <v>7</v>
      </c>
      <c r="M10" s="363"/>
      <c r="N10" s="363"/>
      <c r="O10" s="364">
        <v>8.25</v>
      </c>
      <c r="P10" s="366">
        <v>8.25</v>
      </c>
      <c r="Q10" s="366">
        <v>8.25</v>
      </c>
      <c r="R10" s="634">
        <f>COUNTIF(C10:Q10,"&gt;0")</f>
        <v>11</v>
      </c>
      <c r="S10" s="364">
        <v>8.25</v>
      </c>
      <c r="T10" s="397">
        <v>7</v>
      </c>
      <c r="U10" s="363"/>
      <c r="V10" s="363"/>
      <c r="W10" s="366">
        <v>8.25</v>
      </c>
      <c r="X10" s="366">
        <v>8.25</v>
      </c>
      <c r="Y10" s="397">
        <v>7.25</v>
      </c>
      <c r="Z10" s="361"/>
      <c r="AA10" s="365">
        <v>7.25</v>
      </c>
      <c r="AB10" s="363"/>
      <c r="AC10" s="363"/>
      <c r="AD10" s="366">
        <v>8</v>
      </c>
      <c r="AE10" s="366">
        <v>8</v>
      </c>
      <c r="AF10" s="366">
        <v>8</v>
      </c>
      <c r="AG10" s="367"/>
      <c r="AH10" s="367"/>
      <c r="AI10" s="367"/>
      <c r="AJ10" s="367"/>
      <c r="AK10" s="367"/>
      <c r="AL10" s="368">
        <f>COUNT(C10:Q10,S10:AH10)</f>
        <v>20</v>
      </c>
      <c r="AM10" s="369" t="s">
        <v>207</v>
      </c>
      <c r="AN10" s="398"/>
      <c r="AO10" s="371">
        <f>SUM(C10:Q10,S10:AH10)</f>
        <v>159</v>
      </c>
      <c r="AP10" s="372" t="s">
        <v>213</v>
      </c>
      <c r="AQ10" s="373">
        <f>AL10*8-AR10</f>
        <v>159</v>
      </c>
      <c r="AR10" s="373">
        <v>1</v>
      </c>
      <c r="AS10" s="399">
        <f>SUM(AQ6,AQ10,AQ14)</f>
        <v>454</v>
      </c>
      <c r="AT10" s="400"/>
    </row>
    <row r="11" spans="1:46" ht="12.75" customHeight="1" thickBot="1">
      <c r="A11" s="401" t="s">
        <v>214</v>
      </c>
      <c r="B11" s="402"/>
      <c r="C11" s="484">
        <v>4</v>
      </c>
      <c r="D11" s="484">
        <v>4</v>
      </c>
      <c r="E11" s="484">
        <v>4</v>
      </c>
      <c r="F11" s="363"/>
      <c r="G11" s="363"/>
      <c r="H11" s="484">
        <v>4</v>
      </c>
      <c r="I11" s="420">
        <v>4</v>
      </c>
      <c r="J11" s="420">
        <v>4</v>
      </c>
      <c r="K11" s="420">
        <v>4</v>
      </c>
      <c r="L11" s="420">
        <v>4</v>
      </c>
      <c r="M11" s="363"/>
      <c r="N11" s="363"/>
      <c r="O11" s="484">
        <v>4</v>
      </c>
      <c r="P11" s="420">
        <v>4</v>
      </c>
      <c r="Q11" s="420">
        <v>4</v>
      </c>
      <c r="R11" s="634">
        <f>COUNTIF(C11:Q11,"&gt;0")</f>
        <v>11</v>
      </c>
      <c r="S11" s="484">
        <v>4</v>
      </c>
      <c r="T11" s="420">
        <v>4</v>
      </c>
      <c r="U11" s="363"/>
      <c r="V11" s="363"/>
      <c r="W11" s="420">
        <v>4</v>
      </c>
      <c r="X11" s="420">
        <v>4</v>
      </c>
      <c r="Y11" s="483">
        <v>3.5</v>
      </c>
      <c r="Z11" s="361"/>
      <c r="AA11" s="484">
        <v>4</v>
      </c>
      <c r="AB11" s="363"/>
      <c r="AC11" s="363"/>
      <c r="AD11" s="420">
        <v>4</v>
      </c>
      <c r="AE11" s="420">
        <v>4</v>
      </c>
      <c r="AF11" s="420">
        <v>4</v>
      </c>
      <c r="AG11" s="367"/>
      <c r="AH11" s="367"/>
      <c r="AI11" s="367"/>
      <c r="AJ11" s="379"/>
      <c r="AK11" s="379"/>
      <c r="AL11" s="368">
        <f>COUNT(C11:Q11,S11:AH11)</f>
        <v>20</v>
      </c>
      <c r="AM11" s="380" t="s">
        <v>207</v>
      </c>
      <c r="AN11" s="405"/>
      <c r="AO11" s="371">
        <f>SUM(C11:Q11,S11:AH11)</f>
        <v>79.5</v>
      </c>
      <c r="AP11" s="375" t="s">
        <v>213</v>
      </c>
      <c r="AQ11" s="382">
        <f>AQ10*0.5</f>
        <v>79.5</v>
      </c>
      <c r="AR11" s="382"/>
      <c r="AS11" s="406"/>
      <c r="AT11" s="400"/>
    </row>
    <row r="12" spans="1:46" ht="12" customHeight="1">
      <c r="A12" s="407" t="s">
        <v>204</v>
      </c>
      <c r="B12" s="408" t="s">
        <v>216</v>
      </c>
      <c r="C12" s="409">
        <v>1</v>
      </c>
      <c r="D12" s="409">
        <v>2</v>
      </c>
      <c r="E12" s="409">
        <v>3</v>
      </c>
      <c r="F12" s="409">
        <v>4</v>
      </c>
      <c r="G12" s="409">
        <v>5</v>
      </c>
      <c r="H12" s="409">
        <v>6</v>
      </c>
      <c r="I12" s="409" t="s">
        <v>217</v>
      </c>
      <c r="J12" s="233">
        <v>8</v>
      </c>
      <c r="K12" s="409">
        <v>9</v>
      </c>
      <c r="L12" s="409">
        <v>10</v>
      </c>
      <c r="M12" s="409">
        <v>11</v>
      </c>
      <c r="N12" s="409">
        <v>12</v>
      </c>
      <c r="O12" s="409">
        <v>13</v>
      </c>
      <c r="P12" s="409">
        <v>14</v>
      </c>
      <c r="Q12" s="409">
        <v>15</v>
      </c>
      <c r="R12" s="633"/>
      <c r="S12" s="409">
        <v>16</v>
      </c>
      <c r="T12" s="409">
        <v>17</v>
      </c>
      <c r="U12" s="409">
        <v>18</v>
      </c>
      <c r="V12" s="409">
        <v>19</v>
      </c>
      <c r="W12" s="409">
        <v>20</v>
      </c>
      <c r="X12" s="409">
        <v>21</v>
      </c>
      <c r="Y12" s="409">
        <v>22</v>
      </c>
      <c r="Z12" s="409">
        <v>23</v>
      </c>
      <c r="AA12" s="409">
        <v>24</v>
      </c>
      <c r="AB12" s="409">
        <v>25</v>
      </c>
      <c r="AC12" s="409">
        <v>26</v>
      </c>
      <c r="AD12" s="409">
        <v>27</v>
      </c>
      <c r="AE12" s="409">
        <v>28</v>
      </c>
      <c r="AF12" s="409">
        <v>29</v>
      </c>
      <c r="AG12" s="409">
        <v>30</v>
      </c>
      <c r="AH12" s="409">
        <v>31</v>
      </c>
      <c r="AI12" s="367"/>
      <c r="AJ12" s="410"/>
      <c r="AK12" s="410"/>
      <c r="AL12" s="411"/>
      <c r="AM12" s="412"/>
      <c r="AN12" s="413"/>
      <c r="AO12" s="414" t="s">
        <v>218</v>
      </c>
      <c r="AP12" s="413">
        <v>2012</v>
      </c>
      <c r="AQ12" s="415"/>
      <c r="AR12" s="415"/>
      <c r="AS12" s="393"/>
      <c r="AT12" s="416"/>
    </row>
    <row r="13" spans="1:44" ht="12" customHeight="1">
      <c r="A13" s="407" t="s">
        <v>8</v>
      </c>
      <c r="B13" s="408" t="s">
        <v>215</v>
      </c>
      <c r="C13" s="354" t="s">
        <v>77</v>
      </c>
      <c r="D13" s="354" t="s">
        <v>78</v>
      </c>
      <c r="E13" s="631" t="s">
        <v>72</v>
      </c>
      <c r="F13" s="631" t="s">
        <v>73</v>
      </c>
      <c r="G13" s="354" t="s">
        <v>74</v>
      </c>
      <c r="H13" s="354" t="s">
        <v>75</v>
      </c>
      <c r="I13" s="354" t="s">
        <v>76</v>
      </c>
      <c r="J13" s="631" t="s">
        <v>77</v>
      </c>
      <c r="K13" s="631" t="s">
        <v>78</v>
      </c>
      <c r="L13" s="631" t="s">
        <v>72</v>
      </c>
      <c r="M13" s="354" t="s">
        <v>73</v>
      </c>
      <c r="N13" s="354" t="s">
        <v>74</v>
      </c>
      <c r="O13" s="354" t="s">
        <v>75</v>
      </c>
      <c r="P13" s="354" t="s">
        <v>76</v>
      </c>
      <c r="Q13" s="354" t="s">
        <v>77</v>
      </c>
      <c r="R13" s="633"/>
      <c r="S13" s="354" t="s">
        <v>78</v>
      </c>
      <c r="T13" s="631" t="s">
        <v>72</v>
      </c>
      <c r="U13" s="631" t="s">
        <v>73</v>
      </c>
      <c r="V13" s="354" t="s">
        <v>74</v>
      </c>
      <c r="W13" s="354" t="s">
        <v>75</v>
      </c>
      <c r="X13" s="354" t="s">
        <v>76</v>
      </c>
      <c r="Y13" s="354" t="s">
        <v>77</v>
      </c>
      <c r="Z13" s="354" t="s">
        <v>78</v>
      </c>
      <c r="AA13" s="631" t="s">
        <v>72</v>
      </c>
      <c r="AB13" s="631" t="s">
        <v>73</v>
      </c>
      <c r="AC13" s="354" t="s">
        <v>74</v>
      </c>
      <c r="AD13" s="354" t="s">
        <v>75</v>
      </c>
      <c r="AE13" s="354" t="s">
        <v>76</v>
      </c>
      <c r="AF13" s="354" t="s">
        <v>77</v>
      </c>
      <c r="AG13" s="354" t="s">
        <v>78</v>
      </c>
      <c r="AH13" s="631" t="s">
        <v>72</v>
      </c>
      <c r="AI13" s="367"/>
      <c r="AJ13" s="355" t="s">
        <v>76</v>
      </c>
      <c r="AK13" s="355" t="s">
        <v>77</v>
      </c>
      <c r="AL13" s="356"/>
      <c r="AM13" s="356"/>
      <c r="AR13" s="357"/>
    </row>
    <row r="14" spans="1:46" ht="12.75" customHeight="1" thickBot="1">
      <c r="A14" s="417" t="s">
        <v>219</v>
      </c>
      <c r="B14" s="418"/>
      <c r="C14" s="364">
        <v>8</v>
      </c>
      <c r="D14" s="364">
        <v>8</v>
      </c>
      <c r="E14" s="363"/>
      <c r="F14" s="363"/>
      <c r="G14" s="419">
        <v>8.25</v>
      </c>
      <c r="H14" s="419">
        <v>8.25</v>
      </c>
      <c r="I14" s="365">
        <v>7.25</v>
      </c>
      <c r="J14" s="361"/>
      <c r="K14" s="363"/>
      <c r="L14" s="363"/>
      <c r="M14" s="420">
        <v>7.25</v>
      </c>
      <c r="N14" s="420">
        <v>8.25</v>
      </c>
      <c r="O14" s="420">
        <v>8.25</v>
      </c>
      <c r="P14" s="420">
        <v>8.25</v>
      </c>
      <c r="Q14" s="420">
        <v>8.25</v>
      </c>
      <c r="R14" s="634">
        <f>COUNTIF(C14:Q14,"&gt;0")</f>
        <v>10</v>
      </c>
      <c r="S14" s="365">
        <v>7</v>
      </c>
      <c r="T14" s="363"/>
      <c r="U14" s="363"/>
      <c r="V14" s="366">
        <v>8.25</v>
      </c>
      <c r="W14" s="366">
        <v>8.25</v>
      </c>
      <c r="X14" s="366">
        <v>8.25</v>
      </c>
      <c r="Y14" s="364">
        <v>8.25</v>
      </c>
      <c r="Z14" s="365">
        <v>7</v>
      </c>
      <c r="AA14" s="363"/>
      <c r="AB14" s="363"/>
      <c r="AC14" s="366">
        <v>8.25</v>
      </c>
      <c r="AD14" s="366">
        <v>8.25</v>
      </c>
      <c r="AE14" s="366">
        <v>8.25</v>
      </c>
      <c r="AF14" s="366">
        <v>8.25</v>
      </c>
      <c r="AG14" s="365">
        <v>7</v>
      </c>
      <c r="AH14" s="363"/>
      <c r="AI14" s="367"/>
      <c r="AJ14" s="367"/>
      <c r="AK14" s="367"/>
      <c r="AL14" s="368">
        <f>COUNT(C14:Q14,S14:AH14)</f>
        <v>21</v>
      </c>
      <c r="AM14" s="369" t="s">
        <v>207</v>
      </c>
      <c r="AN14" s="370"/>
      <c r="AO14" s="371">
        <f>SUM(C14:Q14,S14:AH14)</f>
        <v>167</v>
      </c>
      <c r="AP14" s="372" t="s">
        <v>213</v>
      </c>
      <c r="AQ14" s="373">
        <f>AL14*8-AR14</f>
        <v>167</v>
      </c>
      <c r="AR14" s="373">
        <v>1</v>
      </c>
      <c r="AS14" s="399"/>
      <c r="AT14" s="400"/>
    </row>
    <row r="15" spans="1:46" ht="12.75" customHeight="1" thickBot="1">
      <c r="A15" s="421" t="s">
        <v>214</v>
      </c>
      <c r="B15" s="422"/>
      <c r="C15" s="420">
        <v>4</v>
      </c>
      <c r="D15" s="420">
        <v>4</v>
      </c>
      <c r="E15" s="363"/>
      <c r="F15" s="363"/>
      <c r="G15" s="420">
        <v>4</v>
      </c>
      <c r="H15" s="420">
        <v>4</v>
      </c>
      <c r="I15" s="483">
        <v>3.5</v>
      </c>
      <c r="J15" s="361"/>
      <c r="K15" s="363"/>
      <c r="L15" s="363"/>
      <c r="M15" s="420">
        <v>4</v>
      </c>
      <c r="N15" s="420">
        <v>4</v>
      </c>
      <c r="O15" s="420">
        <v>4</v>
      </c>
      <c r="P15" s="420">
        <v>4</v>
      </c>
      <c r="Q15" s="420">
        <v>4</v>
      </c>
      <c r="R15" s="634">
        <f>COUNTIF(C15:Q15,"&gt;0")</f>
        <v>10</v>
      </c>
      <c r="S15" s="484">
        <v>4</v>
      </c>
      <c r="T15" s="363"/>
      <c r="U15" s="363"/>
      <c r="V15" s="420">
        <v>4</v>
      </c>
      <c r="W15" s="420">
        <v>4</v>
      </c>
      <c r="X15" s="420">
        <v>4</v>
      </c>
      <c r="Y15" s="484">
        <v>4</v>
      </c>
      <c r="Z15" s="484">
        <v>4</v>
      </c>
      <c r="AA15" s="363"/>
      <c r="AB15" s="363"/>
      <c r="AC15" s="420">
        <v>4</v>
      </c>
      <c r="AD15" s="420">
        <v>4</v>
      </c>
      <c r="AE15" s="420">
        <v>4</v>
      </c>
      <c r="AF15" s="484">
        <v>4</v>
      </c>
      <c r="AG15" s="484">
        <v>4</v>
      </c>
      <c r="AH15" s="363"/>
      <c r="AI15" s="367"/>
      <c r="AJ15" s="379"/>
      <c r="AK15" s="379"/>
      <c r="AL15" s="368">
        <f>COUNT(C15:Q15,S15:AH15)</f>
        <v>21</v>
      </c>
      <c r="AM15" s="380" t="s">
        <v>207</v>
      </c>
      <c r="AN15" s="381"/>
      <c r="AO15" s="371">
        <f>SUM(C15:Q15,S15:AH15)</f>
        <v>83.5</v>
      </c>
      <c r="AP15" s="375" t="s">
        <v>213</v>
      </c>
      <c r="AQ15" s="382">
        <f>AQ14*0.5</f>
        <v>83.5</v>
      </c>
      <c r="AR15" s="382"/>
      <c r="AS15" s="406"/>
      <c r="AT15" s="400"/>
    </row>
    <row r="16" spans="1:46" ht="12" customHeight="1" thickBot="1">
      <c r="A16" s="434" t="s">
        <v>204</v>
      </c>
      <c r="B16" s="435" t="s">
        <v>220</v>
      </c>
      <c r="C16" s="436">
        <v>1</v>
      </c>
      <c r="D16" s="436">
        <v>2</v>
      </c>
      <c r="E16" s="436">
        <v>3</v>
      </c>
      <c r="F16" s="436">
        <v>4</v>
      </c>
      <c r="G16" s="436">
        <v>5</v>
      </c>
      <c r="H16" s="436">
        <v>6</v>
      </c>
      <c r="I16" s="436">
        <v>7</v>
      </c>
      <c r="J16" s="436">
        <v>8</v>
      </c>
      <c r="K16" s="436">
        <v>12</v>
      </c>
      <c r="L16" s="436">
        <v>12</v>
      </c>
      <c r="M16" s="436">
        <v>12</v>
      </c>
      <c r="N16" s="436">
        <v>12</v>
      </c>
      <c r="O16" s="436">
        <v>13</v>
      </c>
      <c r="P16" s="436">
        <v>14</v>
      </c>
      <c r="Q16" s="436">
        <v>15</v>
      </c>
      <c r="R16" s="633"/>
      <c r="S16" s="436">
        <v>16</v>
      </c>
      <c r="T16" s="436">
        <v>17</v>
      </c>
      <c r="U16" s="436">
        <v>18</v>
      </c>
      <c r="V16" s="436">
        <v>19</v>
      </c>
      <c r="W16" s="436">
        <v>20</v>
      </c>
      <c r="X16" s="436">
        <v>21</v>
      </c>
      <c r="Y16" s="436">
        <v>22</v>
      </c>
      <c r="Z16" s="436">
        <v>23</v>
      </c>
      <c r="AA16" s="436">
        <v>24</v>
      </c>
      <c r="AB16" s="436">
        <v>25</v>
      </c>
      <c r="AC16" s="436">
        <v>26</v>
      </c>
      <c r="AD16" s="436">
        <v>27</v>
      </c>
      <c r="AE16" s="436">
        <v>28</v>
      </c>
      <c r="AF16" s="436">
        <v>29</v>
      </c>
      <c r="AG16" s="436" t="s">
        <v>221</v>
      </c>
      <c r="AH16" s="367"/>
      <c r="AI16" s="367"/>
      <c r="AJ16" s="437"/>
      <c r="AK16" s="437"/>
      <c r="AL16" s="438"/>
      <c r="AM16" s="439"/>
      <c r="AN16" s="440"/>
      <c r="AO16" s="441" t="s">
        <v>222</v>
      </c>
      <c r="AP16" s="442">
        <v>2012</v>
      </c>
      <c r="AQ16" s="443"/>
      <c r="AR16" s="443"/>
      <c r="AS16" s="444"/>
      <c r="AT16" s="445"/>
    </row>
    <row r="17" spans="1:46" ht="12" customHeight="1">
      <c r="A17" s="423" t="s">
        <v>8</v>
      </c>
      <c r="B17" s="424" t="s">
        <v>215</v>
      </c>
      <c r="C17" s="631" t="s">
        <v>73</v>
      </c>
      <c r="D17" s="637" t="s">
        <v>74</v>
      </c>
      <c r="E17" s="637" t="s">
        <v>75</v>
      </c>
      <c r="F17" s="637" t="s">
        <v>76</v>
      </c>
      <c r="G17" s="637" t="s">
        <v>77</v>
      </c>
      <c r="H17" s="637" t="s">
        <v>78</v>
      </c>
      <c r="I17" s="631" t="s">
        <v>72</v>
      </c>
      <c r="J17" s="631" t="s">
        <v>73</v>
      </c>
      <c r="K17" s="637" t="s">
        <v>74</v>
      </c>
      <c r="L17" s="637" t="s">
        <v>75</v>
      </c>
      <c r="M17" s="637" t="s">
        <v>76</v>
      </c>
      <c r="N17" s="637" t="s">
        <v>77</v>
      </c>
      <c r="O17" s="637" t="s">
        <v>78</v>
      </c>
      <c r="P17" s="631" t="s">
        <v>72</v>
      </c>
      <c r="Q17" s="631" t="s">
        <v>73</v>
      </c>
      <c r="R17" s="633"/>
      <c r="S17" s="637" t="s">
        <v>74</v>
      </c>
      <c r="T17" s="637" t="s">
        <v>75</v>
      </c>
      <c r="U17" s="637" t="s">
        <v>76</v>
      </c>
      <c r="V17" s="637" t="s">
        <v>77</v>
      </c>
      <c r="W17" s="637" t="s">
        <v>78</v>
      </c>
      <c r="X17" s="631" t="s">
        <v>72</v>
      </c>
      <c r="Y17" s="631" t="s">
        <v>73</v>
      </c>
      <c r="Z17" s="637" t="s">
        <v>74</v>
      </c>
      <c r="AA17" s="637" t="s">
        <v>75</v>
      </c>
      <c r="AB17" s="637" t="s">
        <v>76</v>
      </c>
      <c r="AC17" s="637" t="s">
        <v>77</v>
      </c>
      <c r="AD17" s="637" t="s">
        <v>78</v>
      </c>
      <c r="AE17" s="637" t="s">
        <v>72</v>
      </c>
      <c r="AF17" s="631" t="s">
        <v>73</v>
      </c>
      <c r="AG17" s="631" t="s">
        <v>74</v>
      </c>
      <c r="AH17" s="367"/>
      <c r="AI17" s="367"/>
      <c r="AJ17" s="425"/>
      <c r="AK17" s="425"/>
      <c r="AL17" s="426"/>
      <c r="AM17" s="427"/>
      <c r="AN17" s="428"/>
      <c r="AO17" s="429"/>
      <c r="AP17" s="430"/>
      <c r="AQ17" s="431"/>
      <c r="AR17" s="431"/>
      <c r="AS17" s="432"/>
      <c r="AT17" s="433"/>
    </row>
    <row r="18" spans="1:46" ht="12.75" customHeight="1">
      <c r="A18" s="446" t="s">
        <v>223</v>
      </c>
      <c r="B18" s="447"/>
      <c r="C18" s="363"/>
      <c r="D18" s="364">
        <v>8.25</v>
      </c>
      <c r="E18" s="364">
        <v>8.25</v>
      </c>
      <c r="F18" s="364">
        <v>8.25</v>
      </c>
      <c r="G18" s="364">
        <v>8.25</v>
      </c>
      <c r="H18" s="365">
        <v>7</v>
      </c>
      <c r="I18" s="363"/>
      <c r="J18" s="363"/>
      <c r="K18" s="364">
        <v>8.25</v>
      </c>
      <c r="L18" s="364">
        <v>8.25</v>
      </c>
      <c r="M18" s="364">
        <v>8.25</v>
      </c>
      <c r="N18" s="364">
        <v>8.25</v>
      </c>
      <c r="O18" s="365">
        <v>7</v>
      </c>
      <c r="P18" s="363"/>
      <c r="Q18" s="363"/>
      <c r="R18" s="634">
        <f>COUNTIF(C18:Q18,"&gt;0")</f>
        <v>10</v>
      </c>
      <c r="S18" s="364">
        <v>8.25</v>
      </c>
      <c r="T18" s="364">
        <v>8.25</v>
      </c>
      <c r="U18" s="364">
        <v>8.25</v>
      </c>
      <c r="V18" s="364">
        <v>8.25</v>
      </c>
      <c r="W18" s="365">
        <v>7</v>
      </c>
      <c r="X18" s="363"/>
      <c r="Y18" s="363"/>
      <c r="Z18" s="364">
        <v>8.25</v>
      </c>
      <c r="AA18" s="364">
        <v>8.25</v>
      </c>
      <c r="AB18" s="364">
        <v>8.25</v>
      </c>
      <c r="AC18" s="364">
        <v>8.25</v>
      </c>
      <c r="AD18" s="365">
        <v>7</v>
      </c>
      <c r="AE18" s="365">
        <v>7</v>
      </c>
      <c r="AF18" s="448"/>
      <c r="AG18" s="363"/>
      <c r="AH18" s="367"/>
      <c r="AI18" s="367"/>
      <c r="AJ18" s="367"/>
      <c r="AK18" s="367"/>
      <c r="AL18" s="368">
        <f>COUNT(C18:Q18,S18:AH18)</f>
        <v>21</v>
      </c>
      <c r="AM18" s="369" t="s">
        <v>207</v>
      </c>
      <c r="AN18" s="449"/>
      <c r="AO18" s="371">
        <f>SUM(C18:Q18,S18:AH18)</f>
        <v>167</v>
      </c>
      <c r="AP18" s="372" t="s">
        <v>213</v>
      </c>
      <c r="AQ18" s="373">
        <f>AL18*8-AR18</f>
        <v>167</v>
      </c>
      <c r="AR18" s="373">
        <v>1</v>
      </c>
      <c r="AS18" s="450"/>
      <c r="AT18" s="451"/>
    </row>
    <row r="19" spans="1:46" s="459" customFormat="1" ht="12.75" customHeight="1" thickBot="1">
      <c r="A19" s="452" t="s">
        <v>208</v>
      </c>
      <c r="B19" s="453"/>
      <c r="C19" s="363"/>
      <c r="D19" s="420">
        <v>4</v>
      </c>
      <c r="E19" s="420">
        <v>4</v>
      </c>
      <c r="F19" s="420">
        <v>4</v>
      </c>
      <c r="G19" s="420">
        <v>4</v>
      </c>
      <c r="H19" s="484">
        <v>4</v>
      </c>
      <c r="I19" s="363"/>
      <c r="J19" s="363"/>
      <c r="K19" s="484">
        <v>4</v>
      </c>
      <c r="L19" s="484">
        <v>4</v>
      </c>
      <c r="M19" s="484">
        <v>4</v>
      </c>
      <c r="N19" s="484">
        <v>4</v>
      </c>
      <c r="O19" s="484">
        <v>4</v>
      </c>
      <c r="P19" s="363"/>
      <c r="Q19" s="363"/>
      <c r="R19" s="634">
        <f>COUNTIF(C19:Q19,"&gt;0")</f>
        <v>10</v>
      </c>
      <c r="S19" s="484">
        <v>4</v>
      </c>
      <c r="T19" s="484">
        <v>4</v>
      </c>
      <c r="U19" s="484">
        <v>4</v>
      </c>
      <c r="V19" s="484">
        <v>4</v>
      </c>
      <c r="W19" s="484">
        <v>4</v>
      </c>
      <c r="X19" s="363"/>
      <c r="Y19" s="363"/>
      <c r="Z19" s="420">
        <v>4</v>
      </c>
      <c r="AA19" s="420">
        <v>4</v>
      </c>
      <c r="AB19" s="420">
        <v>4</v>
      </c>
      <c r="AC19" s="420">
        <v>4</v>
      </c>
      <c r="AD19" s="484">
        <v>4</v>
      </c>
      <c r="AE19" s="483">
        <v>3.5</v>
      </c>
      <c r="AF19" s="363"/>
      <c r="AG19" s="363"/>
      <c r="AH19" s="628"/>
      <c r="AI19" s="628"/>
      <c r="AJ19" s="378"/>
      <c r="AK19" s="378"/>
      <c r="AL19" s="368">
        <f>COUNT(C19:Q19,S19:AH19)</f>
        <v>21</v>
      </c>
      <c r="AM19" s="454" t="s">
        <v>207</v>
      </c>
      <c r="AN19" s="455"/>
      <c r="AO19" s="371">
        <f>SUM(C19:Q19,S19:AH19)</f>
        <v>83.5</v>
      </c>
      <c r="AP19" s="456" t="s">
        <v>213</v>
      </c>
      <c r="AQ19" s="382">
        <f>AQ18*0.5</f>
        <v>83.5</v>
      </c>
      <c r="AR19" s="382"/>
      <c r="AS19" s="457"/>
      <c r="AT19" s="458"/>
    </row>
    <row r="20" spans="1:46" ht="12" customHeight="1" thickBot="1">
      <c r="A20" s="469" t="s">
        <v>204</v>
      </c>
      <c r="B20" s="470" t="s">
        <v>224</v>
      </c>
      <c r="C20" s="233">
        <v>1</v>
      </c>
      <c r="D20" s="471">
        <v>2</v>
      </c>
      <c r="E20" s="471">
        <v>3</v>
      </c>
      <c r="F20" s="471">
        <v>4</v>
      </c>
      <c r="G20" s="471">
        <v>5</v>
      </c>
      <c r="H20" s="471">
        <v>6</v>
      </c>
      <c r="I20" s="471">
        <v>7</v>
      </c>
      <c r="J20" s="471" t="s">
        <v>225</v>
      </c>
      <c r="K20" s="233">
        <v>9</v>
      </c>
      <c r="L20" s="471">
        <v>10</v>
      </c>
      <c r="M20" s="471">
        <v>11</v>
      </c>
      <c r="N20" s="471">
        <v>12</v>
      </c>
      <c r="O20" s="471">
        <v>13</v>
      </c>
      <c r="P20" s="471">
        <v>14</v>
      </c>
      <c r="Q20" s="471">
        <v>15</v>
      </c>
      <c r="R20" s="633"/>
      <c r="S20" s="471">
        <v>16</v>
      </c>
      <c r="T20" s="471">
        <v>17</v>
      </c>
      <c r="U20" s="471">
        <v>18</v>
      </c>
      <c r="V20" s="471">
        <v>19</v>
      </c>
      <c r="W20" s="471">
        <v>20</v>
      </c>
      <c r="X20" s="471">
        <v>21</v>
      </c>
      <c r="Y20" s="471">
        <v>22</v>
      </c>
      <c r="Z20" s="471">
        <v>23</v>
      </c>
      <c r="AA20" s="471">
        <v>24</v>
      </c>
      <c r="AB20" s="471">
        <v>25</v>
      </c>
      <c r="AC20" s="471">
        <v>26</v>
      </c>
      <c r="AD20" s="471">
        <v>27</v>
      </c>
      <c r="AE20" s="471">
        <v>28</v>
      </c>
      <c r="AF20" s="471">
        <v>31</v>
      </c>
      <c r="AG20" s="471">
        <v>31</v>
      </c>
      <c r="AH20" s="471">
        <v>31</v>
      </c>
      <c r="AI20" s="367"/>
      <c r="AJ20" s="472"/>
      <c r="AK20" s="472"/>
      <c r="AL20" s="473"/>
      <c r="AM20" s="474"/>
      <c r="AN20" s="475"/>
      <c r="AO20" s="476" t="s">
        <v>226</v>
      </c>
      <c r="AP20" s="475">
        <v>2012</v>
      </c>
      <c r="AQ20" s="477"/>
      <c r="AR20" s="477"/>
      <c r="AS20" s="444"/>
      <c r="AT20" s="478"/>
    </row>
    <row r="21" spans="1:46" s="459" customFormat="1" ht="12" customHeight="1">
      <c r="A21" s="460" t="s">
        <v>8</v>
      </c>
      <c r="B21" s="461" t="s">
        <v>215</v>
      </c>
      <c r="C21" s="354" t="s">
        <v>75</v>
      </c>
      <c r="D21" s="354" t="s">
        <v>76</v>
      </c>
      <c r="E21" s="354" t="s">
        <v>77</v>
      </c>
      <c r="F21" s="354" t="s">
        <v>78</v>
      </c>
      <c r="G21" s="631" t="s">
        <v>72</v>
      </c>
      <c r="H21" s="631" t="s">
        <v>73</v>
      </c>
      <c r="I21" s="354" t="s">
        <v>74</v>
      </c>
      <c r="J21" s="354" t="s">
        <v>75</v>
      </c>
      <c r="K21" s="631" t="s">
        <v>76</v>
      </c>
      <c r="L21" s="354" t="s">
        <v>77</v>
      </c>
      <c r="M21" s="354" t="s">
        <v>78</v>
      </c>
      <c r="N21" s="631" t="s">
        <v>72</v>
      </c>
      <c r="O21" s="631" t="s">
        <v>73</v>
      </c>
      <c r="P21" s="354" t="s">
        <v>74</v>
      </c>
      <c r="Q21" s="354" t="s">
        <v>75</v>
      </c>
      <c r="R21" s="633"/>
      <c r="S21" s="354" t="s">
        <v>76</v>
      </c>
      <c r="T21" s="354" t="s">
        <v>77</v>
      </c>
      <c r="U21" s="354" t="s">
        <v>78</v>
      </c>
      <c r="V21" s="631" t="s">
        <v>72</v>
      </c>
      <c r="W21" s="631" t="s">
        <v>73</v>
      </c>
      <c r="X21" s="354" t="s">
        <v>74</v>
      </c>
      <c r="Y21" s="354" t="s">
        <v>75</v>
      </c>
      <c r="Z21" s="354" t="s">
        <v>76</v>
      </c>
      <c r="AA21" s="354" t="s">
        <v>77</v>
      </c>
      <c r="AB21" s="354" t="s">
        <v>78</v>
      </c>
      <c r="AC21" s="631" t="s">
        <v>72</v>
      </c>
      <c r="AD21" s="631" t="s">
        <v>73</v>
      </c>
      <c r="AE21" s="354" t="s">
        <v>74</v>
      </c>
      <c r="AF21" s="354" t="s">
        <v>75</v>
      </c>
      <c r="AG21" s="354" t="s">
        <v>76</v>
      </c>
      <c r="AH21" s="354" t="s">
        <v>77</v>
      </c>
      <c r="AI21" s="367"/>
      <c r="AJ21" s="462"/>
      <c r="AK21" s="462"/>
      <c r="AL21" s="426"/>
      <c r="AM21" s="463"/>
      <c r="AN21" s="464"/>
      <c r="AO21" s="465"/>
      <c r="AP21" s="466"/>
      <c r="AQ21" s="431"/>
      <c r="AR21" s="431"/>
      <c r="AS21" s="467"/>
      <c r="AT21" s="468"/>
    </row>
    <row r="22" spans="1:46" ht="12.75" customHeight="1" thickBot="1">
      <c r="A22" s="479" t="s">
        <v>227</v>
      </c>
      <c r="B22" s="480"/>
      <c r="C22" s="361"/>
      <c r="D22" s="481">
        <v>8.5</v>
      </c>
      <c r="E22" s="481">
        <v>8.5</v>
      </c>
      <c r="F22" s="482">
        <v>6</v>
      </c>
      <c r="G22" s="363"/>
      <c r="H22" s="363"/>
      <c r="I22" s="366">
        <v>8.5</v>
      </c>
      <c r="J22" s="365">
        <v>7</v>
      </c>
      <c r="K22" s="361"/>
      <c r="L22" s="481">
        <v>8.5</v>
      </c>
      <c r="M22" s="483">
        <v>6</v>
      </c>
      <c r="N22" s="363"/>
      <c r="O22" s="363"/>
      <c r="P22" s="481">
        <v>8.5</v>
      </c>
      <c r="Q22" s="481">
        <v>8.5</v>
      </c>
      <c r="R22" s="634">
        <f>COUNTIF(C22:Q22,"&gt;0")</f>
        <v>9</v>
      </c>
      <c r="S22" s="481">
        <v>8.5</v>
      </c>
      <c r="T22" s="481">
        <v>8.5</v>
      </c>
      <c r="U22" s="483">
        <v>6</v>
      </c>
      <c r="V22" s="363"/>
      <c r="W22" s="363"/>
      <c r="X22" s="481">
        <v>8.5</v>
      </c>
      <c r="Y22" s="481">
        <v>8.5</v>
      </c>
      <c r="Z22" s="481">
        <v>8.5</v>
      </c>
      <c r="AA22" s="481">
        <v>8.5</v>
      </c>
      <c r="AB22" s="483">
        <v>6</v>
      </c>
      <c r="AC22" s="363"/>
      <c r="AD22" s="363"/>
      <c r="AE22" s="484">
        <v>8.5</v>
      </c>
      <c r="AF22" s="484">
        <v>8.5</v>
      </c>
      <c r="AG22" s="484">
        <v>8.5</v>
      </c>
      <c r="AH22" s="484">
        <v>8.5</v>
      </c>
      <c r="AI22" s="367"/>
      <c r="AJ22" s="367"/>
      <c r="AK22" s="367"/>
      <c r="AL22" s="368">
        <f>COUNT(C22:Q22,S22:AH22)</f>
        <v>21</v>
      </c>
      <c r="AM22" s="369" t="s">
        <v>207</v>
      </c>
      <c r="AN22" s="485"/>
      <c r="AO22" s="371">
        <f>SUM(C22:Q22,S22:AH22)</f>
        <v>167</v>
      </c>
      <c r="AP22" s="372" t="s">
        <v>213</v>
      </c>
      <c r="AQ22" s="373">
        <f>AL22*8-AR22</f>
        <v>167</v>
      </c>
      <c r="AR22" s="373">
        <v>1</v>
      </c>
      <c r="AS22" s="399">
        <f>SUM(AQ18,AQ22,AQ26)</f>
        <v>493</v>
      </c>
      <c r="AT22" s="400"/>
    </row>
    <row r="23" spans="1:46" s="459" customFormat="1" ht="12.75" customHeight="1" thickBot="1">
      <c r="A23" s="486" t="s">
        <v>208</v>
      </c>
      <c r="B23" s="487"/>
      <c r="C23" s="361"/>
      <c r="D23" s="420">
        <v>4</v>
      </c>
      <c r="E23" s="420">
        <v>4</v>
      </c>
      <c r="F23" s="484">
        <v>4</v>
      </c>
      <c r="G23" s="363"/>
      <c r="H23" s="363"/>
      <c r="I23" s="420">
        <v>4</v>
      </c>
      <c r="J23" s="483">
        <v>3.5</v>
      </c>
      <c r="K23" s="361"/>
      <c r="L23" s="484">
        <v>4</v>
      </c>
      <c r="M23" s="484">
        <v>4</v>
      </c>
      <c r="N23" s="363"/>
      <c r="O23" s="363"/>
      <c r="P23" s="484">
        <v>4</v>
      </c>
      <c r="Q23" s="484">
        <v>4</v>
      </c>
      <c r="R23" s="634">
        <f>COUNTIF(C23:Q23,"&gt;0")</f>
        <v>9</v>
      </c>
      <c r="S23" s="484">
        <v>4</v>
      </c>
      <c r="T23" s="484">
        <v>4</v>
      </c>
      <c r="U23" s="484">
        <v>4</v>
      </c>
      <c r="V23" s="363"/>
      <c r="W23" s="363"/>
      <c r="X23" s="484">
        <v>4</v>
      </c>
      <c r="Y23" s="484">
        <v>4</v>
      </c>
      <c r="Z23" s="484">
        <v>4</v>
      </c>
      <c r="AA23" s="484">
        <v>4</v>
      </c>
      <c r="AB23" s="484">
        <v>4</v>
      </c>
      <c r="AC23" s="363"/>
      <c r="AD23" s="363"/>
      <c r="AE23" s="420">
        <v>4</v>
      </c>
      <c r="AF23" s="420">
        <v>4</v>
      </c>
      <c r="AG23" s="420">
        <v>4</v>
      </c>
      <c r="AH23" s="420">
        <v>4</v>
      </c>
      <c r="AI23" s="628"/>
      <c r="AJ23" s="378"/>
      <c r="AK23" s="378"/>
      <c r="AL23" s="368">
        <f>COUNT(C23:Q23,S23:AH23)</f>
        <v>21</v>
      </c>
      <c r="AM23" s="454" t="s">
        <v>207</v>
      </c>
      <c r="AN23" s="488"/>
      <c r="AO23" s="371">
        <f>SUM(C23:Q23,S23:AH23)</f>
        <v>83.5</v>
      </c>
      <c r="AP23" s="456" t="s">
        <v>213</v>
      </c>
      <c r="AQ23" s="382">
        <f>AQ22*0.5</f>
        <v>83.5</v>
      </c>
      <c r="AR23" s="382"/>
      <c r="AS23" s="457"/>
      <c r="AT23" s="458"/>
    </row>
    <row r="24" spans="1:46" ht="12" customHeight="1">
      <c r="A24" s="489" t="s">
        <v>204</v>
      </c>
      <c r="B24" s="490" t="s">
        <v>228</v>
      </c>
      <c r="C24" s="492">
        <v>1</v>
      </c>
      <c r="D24" s="492">
        <v>2</v>
      </c>
      <c r="E24" s="492">
        <v>3</v>
      </c>
      <c r="F24" s="492">
        <v>7</v>
      </c>
      <c r="G24" s="492">
        <v>7</v>
      </c>
      <c r="H24" s="492">
        <v>7</v>
      </c>
      <c r="I24" s="492">
        <v>7</v>
      </c>
      <c r="J24" s="492">
        <v>8</v>
      </c>
      <c r="K24" s="492">
        <v>9</v>
      </c>
      <c r="L24" s="492">
        <v>10</v>
      </c>
      <c r="M24" s="492" t="s">
        <v>229</v>
      </c>
      <c r="N24" s="233">
        <v>12</v>
      </c>
      <c r="O24" s="492">
        <v>13</v>
      </c>
      <c r="P24" s="492">
        <v>14</v>
      </c>
      <c r="Q24" s="492">
        <v>15</v>
      </c>
      <c r="R24" s="633"/>
      <c r="S24" s="492">
        <v>16</v>
      </c>
      <c r="T24" s="492">
        <v>17</v>
      </c>
      <c r="U24" s="492">
        <v>18</v>
      </c>
      <c r="V24" s="492">
        <v>19</v>
      </c>
      <c r="W24" s="492">
        <v>20</v>
      </c>
      <c r="X24" s="492">
        <v>21</v>
      </c>
      <c r="Y24" s="492">
        <v>22</v>
      </c>
      <c r="Z24" s="492">
        <v>23</v>
      </c>
      <c r="AA24" s="492">
        <v>24</v>
      </c>
      <c r="AB24" s="492">
        <v>25</v>
      </c>
      <c r="AC24" s="492">
        <v>26</v>
      </c>
      <c r="AD24" s="492">
        <v>27</v>
      </c>
      <c r="AE24" s="492">
        <v>28</v>
      </c>
      <c r="AF24" s="492">
        <v>29</v>
      </c>
      <c r="AG24" s="492">
        <v>30</v>
      </c>
      <c r="AH24" s="367"/>
      <c r="AI24" s="367"/>
      <c r="AJ24" s="493"/>
      <c r="AK24" s="493"/>
      <c r="AL24" s="494"/>
      <c r="AM24" s="495"/>
      <c r="AN24" s="496"/>
      <c r="AO24" s="497" t="s">
        <v>230</v>
      </c>
      <c r="AP24" s="496">
        <v>2012</v>
      </c>
      <c r="AQ24" s="498"/>
      <c r="AR24" s="498"/>
      <c r="AS24" s="444"/>
      <c r="AT24" s="499"/>
    </row>
    <row r="25" spans="1:46" s="459" customFormat="1" ht="12" customHeight="1">
      <c r="A25" s="489" t="s">
        <v>8</v>
      </c>
      <c r="B25" s="490" t="s">
        <v>209</v>
      </c>
      <c r="C25" s="629" t="s">
        <v>78</v>
      </c>
      <c r="D25" s="632" t="s">
        <v>72</v>
      </c>
      <c r="E25" s="632" t="s">
        <v>73</v>
      </c>
      <c r="F25" s="629" t="s">
        <v>74</v>
      </c>
      <c r="G25" s="629" t="s">
        <v>75</v>
      </c>
      <c r="H25" s="629" t="s">
        <v>76</v>
      </c>
      <c r="I25" s="629" t="s">
        <v>77</v>
      </c>
      <c r="J25" s="629" t="s">
        <v>78</v>
      </c>
      <c r="K25" s="629" t="s">
        <v>72</v>
      </c>
      <c r="L25" s="632" t="s">
        <v>73</v>
      </c>
      <c r="M25" s="632" t="s">
        <v>74</v>
      </c>
      <c r="N25" s="632" t="s">
        <v>75</v>
      </c>
      <c r="O25" s="629" t="s">
        <v>76</v>
      </c>
      <c r="P25" s="629" t="s">
        <v>77</v>
      </c>
      <c r="Q25" s="629" t="s">
        <v>78</v>
      </c>
      <c r="R25" s="633"/>
      <c r="S25" s="632" t="s">
        <v>72</v>
      </c>
      <c r="T25" s="632" t="s">
        <v>73</v>
      </c>
      <c r="U25" s="629" t="s">
        <v>74</v>
      </c>
      <c r="V25" s="629" t="s">
        <v>75</v>
      </c>
      <c r="W25" s="629" t="s">
        <v>76</v>
      </c>
      <c r="X25" s="629" t="s">
        <v>77</v>
      </c>
      <c r="Y25" s="629" t="s">
        <v>78</v>
      </c>
      <c r="Z25" s="632" t="s">
        <v>72</v>
      </c>
      <c r="AA25" s="632" t="s">
        <v>73</v>
      </c>
      <c r="AB25" s="629" t="s">
        <v>74</v>
      </c>
      <c r="AC25" s="629" t="s">
        <v>75</v>
      </c>
      <c r="AD25" s="629" t="s">
        <v>76</v>
      </c>
      <c r="AE25" s="629" t="s">
        <v>77</v>
      </c>
      <c r="AF25" s="629" t="s">
        <v>78</v>
      </c>
      <c r="AG25" s="632" t="s">
        <v>72</v>
      </c>
      <c r="AH25" s="367"/>
      <c r="AI25" s="367"/>
      <c r="AJ25" s="462"/>
      <c r="AK25" s="462"/>
      <c r="AL25" s="426"/>
      <c r="AM25" s="463"/>
      <c r="AN25" s="491"/>
      <c r="AO25" s="465"/>
      <c r="AP25" s="466"/>
      <c r="AQ25" s="431"/>
      <c r="AR25" s="431"/>
      <c r="AS25" s="467"/>
      <c r="AT25" s="468"/>
    </row>
    <row r="26" spans="1:46" ht="12.75" customHeight="1" thickBot="1">
      <c r="A26" s="500" t="s">
        <v>231</v>
      </c>
      <c r="B26" s="501"/>
      <c r="C26" s="483">
        <v>6</v>
      </c>
      <c r="D26" s="502"/>
      <c r="E26" s="502"/>
      <c r="F26" s="481">
        <v>8.5</v>
      </c>
      <c r="G26" s="481">
        <v>8.5</v>
      </c>
      <c r="H26" s="481">
        <v>8.5</v>
      </c>
      <c r="I26" s="481">
        <v>8.5</v>
      </c>
      <c r="J26" s="483">
        <v>6</v>
      </c>
      <c r="K26" s="483">
        <v>7.5</v>
      </c>
      <c r="L26" s="363"/>
      <c r="M26" s="363"/>
      <c r="N26" s="363"/>
      <c r="O26" s="481">
        <v>8.5</v>
      </c>
      <c r="P26" s="481">
        <v>8.5</v>
      </c>
      <c r="Q26" s="481">
        <v>8.5</v>
      </c>
      <c r="R26" s="634">
        <f>COUNTIF(C26:Q26,"&gt;0")</f>
        <v>10</v>
      </c>
      <c r="S26" s="502"/>
      <c r="T26" s="502"/>
      <c r="U26" s="481">
        <v>8.5</v>
      </c>
      <c r="V26" s="481">
        <v>8.5</v>
      </c>
      <c r="W26" s="481">
        <v>8.5</v>
      </c>
      <c r="X26" s="481">
        <v>8.5</v>
      </c>
      <c r="Y26" s="482">
        <v>6</v>
      </c>
      <c r="Z26" s="502"/>
      <c r="AA26" s="502"/>
      <c r="AB26" s="481">
        <v>8.5</v>
      </c>
      <c r="AC26" s="481">
        <v>8.5</v>
      </c>
      <c r="AD26" s="481">
        <v>8.5</v>
      </c>
      <c r="AE26" s="481">
        <v>8.5</v>
      </c>
      <c r="AF26" s="482">
        <v>6</v>
      </c>
      <c r="AG26" s="502"/>
      <c r="AH26" s="367"/>
      <c r="AI26" s="367"/>
      <c r="AJ26" s="367"/>
      <c r="AK26" s="367"/>
      <c r="AL26" s="368">
        <f>COUNT(C26:Q26,S26:AH26)</f>
        <v>20</v>
      </c>
      <c r="AM26" s="369" t="s">
        <v>207</v>
      </c>
      <c r="AN26" s="503"/>
      <c r="AO26" s="371">
        <f>SUM(C26:Q26,S26:AH26)</f>
        <v>159</v>
      </c>
      <c r="AP26" s="372" t="s">
        <v>213</v>
      </c>
      <c r="AQ26" s="373">
        <f>AL26*8-AR26</f>
        <v>159</v>
      </c>
      <c r="AR26" s="373">
        <v>1</v>
      </c>
      <c r="AS26" s="450"/>
      <c r="AT26" s="400"/>
    </row>
    <row r="27" spans="1:46" s="459" customFormat="1" ht="12.75" customHeight="1" thickBot="1">
      <c r="A27" s="504" t="s">
        <v>208</v>
      </c>
      <c r="B27" s="505"/>
      <c r="C27" s="484">
        <v>4</v>
      </c>
      <c r="D27" s="502"/>
      <c r="E27" s="502"/>
      <c r="F27" s="484">
        <v>4</v>
      </c>
      <c r="G27" s="484">
        <v>4</v>
      </c>
      <c r="H27" s="484">
        <v>4</v>
      </c>
      <c r="I27" s="484">
        <v>4</v>
      </c>
      <c r="J27" s="484">
        <v>4</v>
      </c>
      <c r="K27" s="483">
        <v>3.5</v>
      </c>
      <c r="L27" s="363"/>
      <c r="M27" s="363"/>
      <c r="N27" s="363"/>
      <c r="O27" s="420">
        <v>4</v>
      </c>
      <c r="P27" s="420">
        <v>4</v>
      </c>
      <c r="Q27" s="484">
        <v>4</v>
      </c>
      <c r="R27" s="634">
        <f>COUNTIF(C27:Q27,"&gt;0")</f>
        <v>10</v>
      </c>
      <c r="S27" s="502"/>
      <c r="T27" s="502"/>
      <c r="U27" s="484">
        <v>4</v>
      </c>
      <c r="V27" s="484">
        <v>4</v>
      </c>
      <c r="W27" s="484">
        <v>4</v>
      </c>
      <c r="X27" s="484">
        <v>4</v>
      </c>
      <c r="Y27" s="484">
        <v>4</v>
      </c>
      <c r="Z27" s="502"/>
      <c r="AA27" s="502"/>
      <c r="AB27" s="484">
        <v>4</v>
      </c>
      <c r="AC27" s="484">
        <v>4</v>
      </c>
      <c r="AD27" s="484">
        <v>4</v>
      </c>
      <c r="AE27" s="484">
        <v>4</v>
      </c>
      <c r="AF27" s="484">
        <v>4</v>
      </c>
      <c r="AG27" s="502"/>
      <c r="AH27" s="628"/>
      <c r="AI27" s="628"/>
      <c r="AJ27" s="378"/>
      <c r="AK27" s="378"/>
      <c r="AL27" s="368">
        <f>COUNT(C27:Q27,S27:AH27)</f>
        <v>20</v>
      </c>
      <c r="AM27" s="454" t="s">
        <v>207</v>
      </c>
      <c r="AN27" s="506"/>
      <c r="AO27" s="371">
        <f>SUM(C27:Q27,S27:AH27)</f>
        <v>79.5</v>
      </c>
      <c r="AP27" s="456" t="s">
        <v>213</v>
      </c>
      <c r="AQ27" s="382">
        <f>AQ26*0.5</f>
        <v>79.5</v>
      </c>
      <c r="AR27" s="382"/>
      <c r="AS27" s="457"/>
      <c r="AT27" s="458"/>
    </row>
    <row r="28" spans="1:46" ht="12" customHeight="1">
      <c r="A28" s="507" t="s">
        <v>204</v>
      </c>
      <c r="B28" s="508" t="s">
        <v>233</v>
      </c>
      <c r="C28" s="510">
        <v>1</v>
      </c>
      <c r="D28" s="510">
        <v>2</v>
      </c>
      <c r="E28" s="510">
        <v>3</v>
      </c>
      <c r="F28" s="510">
        <v>4</v>
      </c>
      <c r="G28" s="510">
        <v>5</v>
      </c>
      <c r="H28" s="510">
        <v>6</v>
      </c>
      <c r="I28" s="510">
        <v>7</v>
      </c>
      <c r="J28" s="510">
        <v>8</v>
      </c>
      <c r="K28" s="510">
        <v>9</v>
      </c>
      <c r="L28" s="510">
        <v>10</v>
      </c>
      <c r="M28" s="510">
        <v>11</v>
      </c>
      <c r="N28" s="510">
        <v>12</v>
      </c>
      <c r="O28" s="510">
        <v>13</v>
      </c>
      <c r="P28" s="510">
        <v>14</v>
      </c>
      <c r="Q28" s="510">
        <v>15</v>
      </c>
      <c r="R28" s="633"/>
      <c r="S28" s="510">
        <v>16</v>
      </c>
      <c r="T28" s="510">
        <v>17</v>
      </c>
      <c r="U28" s="510">
        <v>18</v>
      </c>
      <c r="V28" s="510">
        <v>19</v>
      </c>
      <c r="W28" s="510">
        <v>20</v>
      </c>
      <c r="X28" s="510">
        <v>21</v>
      </c>
      <c r="Y28" s="510">
        <v>22</v>
      </c>
      <c r="Z28" s="510">
        <v>23</v>
      </c>
      <c r="AA28" s="510">
        <v>24</v>
      </c>
      <c r="AB28" s="510">
        <v>25</v>
      </c>
      <c r="AC28" s="510">
        <v>26</v>
      </c>
      <c r="AD28" s="510">
        <v>27</v>
      </c>
      <c r="AE28" s="510">
        <v>28</v>
      </c>
      <c r="AF28" s="510">
        <v>29</v>
      </c>
      <c r="AG28" s="510">
        <v>30</v>
      </c>
      <c r="AH28" s="510">
        <v>31</v>
      </c>
      <c r="AI28" s="367"/>
      <c r="AJ28" s="511"/>
      <c r="AK28" s="511"/>
      <c r="AL28" s="512"/>
      <c r="AM28" s="513"/>
      <c r="AN28" s="514"/>
      <c r="AO28" s="515" t="s">
        <v>234</v>
      </c>
      <c r="AP28" s="514">
        <v>2012</v>
      </c>
      <c r="AQ28" s="516"/>
      <c r="AR28" s="516"/>
      <c r="AS28" s="517"/>
      <c r="AT28" s="518"/>
    </row>
    <row r="29" spans="1:46" s="459" customFormat="1" ht="12" customHeight="1">
      <c r="A29" s="507" t="s">
        <v>8</v>
      </c>
      <c r="B29" s="508" t="s">
        <v>232</v>
      </c>
      <c r="C29" s="632" t="s">
        <v>73</v>
      </c>
      <c r="D29" s="637" t="s">
        <v>74</v>
      </c>
      <c r="E29" s="637" t="s">
        <v>75</v>
      </c>
      <c r="F29" s="637" t="s">
        <v>76</v>
      </c>
      <c r="G29" s="637" t="s">
        <v>77</v>
      </c>
      <c r="H29" s="637" t="s">
        <v>78</v>
      </c>
      <c r="I29" s="632" t="s">
        <v>72</v>
      </c>
      <c r="J29" s="632" t="s">
        <v>73</v>
      </c>
      <c r="K29" s="637" t="s">
        <v>74</v>
      </c>
      <c r="L29" s="637" t="s">
        <v>75</v>
      </c>
      <c r="M29" s="637" t="s">
        <v>76</v>
      </c>
      <c r="N29" s="637" t="s">
        <v>77</v>
      </c>
      <c r="O29" s="637" t="s">
        <v>78</v>
      </c>
      <c r="P29" s="632" t="s">
        <v>72</v>
      </c>
      <c r="Q29" s="632" t="s">
        <v>73</v>
      </c>
      <c r="R29" s="633"/>
      <c r="S29" s="637" t="s">
        <v>74</v>
      </c>
      <c r="T29" s="637" t="s">
        <v>75</v>
      </c>
      <c r="U29" s="637" t="s">
        <v>76</v>
      </c>
      <c r="V29" s="637" t="s">
        <v>77</v>
      </c>
      <c r="W29" s="637" t="s">
        <v>78</v>
      </c>
      <c r="X29" s="632" t="s">
        <v>72</v>
      </c>
      <c r="Y29" s="632" t="s">
        <v>73</v>
      </c>
      <c r="Z29" s="637" t="s">
        <v>74</v>
      </c>
      <c r="AA29" s="637" t="s">
        <v>75</v>
      </c>
      <c r="AB29" s="637" t="s">
        <v>76</v>
      </c>
      <c r="AC29" s="637" t="s">
        <v>77</v>
      </c>
      <c r="AD29" s="637" t="s">
        <v>78</v>
      </c>
      <c r="AE29" s="632" t="s">
        <v>72</v>
      </c>
      <c r="AF29" s="632" t="s">
        <v>73</v>
      </c>
      <c r="AG29" s="637" t="s">
        <v>74</v>
      </c>
      <c r="AH29" s="637" t="s">
        <v>75</v>
      </c>
      <c r="AI29" s="367"/>
      <c r="AJ29" s="462"/>
      <c r="AK29" s="462"/>
      <c r="AL29" s="426"/>
      <c r="AM29" s="463"/>
      <c r="AN29" s="509"/>
      <c r="AO29" s="465"/>
      <c r="AP29" s="466"/>
      <c r="AQ29" s="431"/>
      <c r="AR29" s="431"/>
      <c r="AS29" s="467"/>
      <c r="AT29" s="468"/>
    </row>
    <row r="30" spans="1:46" ht="12.75" customHeight="1" thickBot="1">
      <c r="A30" s="519" t="s">
        <v>235</v>
      </c>
      <c r="B30" s="520"/>
      <c r="C30" s="363"/>
      <c r="D30" s="481">
        <v>8.5</v>
      </c>
      <c r="E30" s="481">
        <v>8.5</v>
      </c>
      <c r="F30" s="481">
        <v>8.5</v>
      </c>
      <c r="G30" s="481">
        <v>8.5</v>
      </c>
      <c r="H30" s="482">
        <v>6</v>
      </c>
      <c r="I30" s="363"/>
      <c r="J30" s="363"/>
      <c r="K30" s="481">
        <v>8.5</v>
      </c>
      <c r="L30" s="481">
        <v>8.5</v>
      </c>
      <c r="M30" s="481">
        <v>8.5</v>
      </c>
      <c r="N30" s="481">
        <v>8.5</v>
      </c>
      <c r="O30" s="482">
        <v>6</v>
      </c>
      <c r="P30" s="363"/>
      <c r="Q30" s="363"/>
      <c r="R30" s="634">
        <f>COUNTIF(C30:Q30,"&gt;0")</f>
        <v>10</v>
      </c>
      <c r="S30" s="481">
        <v>8.5</v>
      </c>
      <c r="T30" s="481">
        <v>8.5</v>
      </c>
      <c r="U30" s="481">
        <v>8.5</v>
      </c>
      <c r="V30" s="481">
        <v>8.5</v>
      </c>
      <c r="W30" s="482">
        <v>6</v>
      </c>
      <c r="X30" s="363"/>
      <c r="Y30" s="363"/>
      <c r="Z30" s="481">
        <v>8.5</v>
      </c>
      <c r="AA30" s="481">
        <v>8.5</v>
      </c>
      <c r="AB30" s="481">
        <v>8.5</v>
      </c>
      <c r="AC30" s="481">
        <v>8.5</v>
      </c>
      <c r="AD30" s="482">
        <v>6</v>
      </c>
      <c r="AE30" s="363"/>
      <c r="AF30" s="363"/>
      <c r="AG30" s="481">
        <v>8</v>
      </c>
      <c r="AH30" s="481">
        <v>8</v>
      </c>
      <c r="AI30" s="367"/>
      <c r="AJ30" s="367"/>
      <c r="AK30" s="367"/>
      <c r="AL30" s="368">
        <f>COUNT(C30:Q30,S30:AH30)</f>
        <v>22</v>
      </c>
      <c r="AM30" s="369" t="s">
        <v>207</v>
      </c>
      <c r="AN30" s="521"/>
      <c r="AO30" s="371">
        <f>SUM(C30:Q30,S30:AH30)</f>
        <v>176</v>
      </c>
      <c r="AP30" s="372" t="s">
        <v>213</v>
      </c>
      <c r="AQ30" s="373">
        <f>AL30*8-AR30</f>
        <v>176</v>
      </c>
      <c r="AR30" s="373">
        <v>0</v>
      </c>
      <c r="AS30" s="522"/>
      <c r="AT30" s="400"/>
    </row>
    <row r="31" spans="1:46" s="459" customFormat="1" ht="12.75" customHeight="1" thickBot="1">
      <c r="A31" s="523" t="s">
        <v>208</v>
      </c>
      <c r="B31" s="524"/>
      <c r="C31" s="363"/>
      <c r="D31" s="484">
        <v>4</v>
      </c>
      <c r="E31" s="484">
        <v>4</v>
      </c>
      <c r="F31" s="484">
        <v>4</v>
      </c>
      <c r="G31" s="484">
        <v>4</v>
      </c>
      <c r="H31" s="484">
        <v>4</v>
      </c>
      <c r="I31" s="363"/>
      <c r="J31" s="363"/>
      <c r="K31" s="484">
        <v>4</v>
      </c>
      <c r="L31" s="484">
        <v>4</v>
      </c>
      <c r="M31" s="484">
        <v>4</v>
      </c>
      <c r="N31" s="484">
        <v>4</v>
      </c>
      <c r="O31" s="484">
        <v>4</v>
      </c>
      <c r="P31" s="363"/>
      <c r="Q31" s="363"/>
      <c r="R31" s="634">
        <f>COUNTIF(C31:Q31,"&gt;0")</f>
        <v>10</v>
      </c>
      <c r="S31" s="484">
        <v>4</v>
      </c>
      <c r="T31" s="484">
        <v>4</v>
      </c>
      <c r="U31" s="484">
        <v>4</v>
      </c>
      <c r="V31" s="484">
        <v>4</v>
      </c>
      <c r="W31" s="484">
        <v>4</v>
      </c>
      <c r="X31" s="363"/>
      <c r="Y31" s="363"/>
      <c r="Z31" s="484">
        <v>4</v>
      </c>
      <c r="AA31" s="484">
        <v>4</v>
      </c>
      <c r="AB31" s="484">
        <v>4</v>
      </c>
      <c r="AC31" s="484">
        <v>4</v>
      </c>
      <c r="AD31" s="484">
        <v>4</v>
      </c>
      <c r="AE31" s="363"/>
      <c r="AF31" s="363"/>
      <c r="AG31" s="484">
        <v>4</v>
      </c>
      <c r="AH31" s="484">
        <v>4</v>
      </c>
      <c r="AI31" s="628"/>
      <c r="AJ31" s="378"/>
      <c r="AK31" s="378"/>
      <c r="AL31" s="368">
        <f>COUNT(C31:Q31,S31:AH31)</f>
        <v>22</v>
      </c>
      <c r="AM31" s="454" t="s">
        <v>207</v>
      </c>
      <c r="AN31" s="525"/>
      <c r="AO31" s="371">
        <f>SUM(C31:Q31,S31:AH31)</f>
        <v>88</v>
      </c>
      <c r="AP31" s="456" t="s">
        <v>213</v>
      </c>
      <c r="AQ31" s="382">
        <f>AQ30*0.5</f>
        <v>88</v>
      </c>
      <c r="AR31" s="382"/>
      <c r="AS31" s="526"/>
      <c r="AT31" s="458"/>
    </row>
    <row r="32" spans="1:46" ht="12" customHeight="1" thickBot="1">
      <c r="A32" s="529" t="s">
        <v>204</v>
      </c>
      <c r="B32" s="530" t="s">
        <v>237</v>
      </c>
      <c r="C32" s="531">
        <v>2</v>
      </c>
      <c r="D32" s="531">
        <v>2</v>
      </c>
      <c r="E32" s="531">
        <v>3</v>
      </c>
      <c r="F32" s="531">
        <v>4</v>
      </c>
      <c r="G32" s="531">
        <v>5</v>
      </c>
      <c r="H32" s="531">
        <v>6</v>
      </c>
      <c r="I32" s="531">
        <v>7</v>
      </c>
      <c r="J32" s="531">
        <v>8</v>
      </c>
      <c r="K32" s="531">
        <v>9</v>
      </c>
      <c r="L32" s="531">
        <v>10</v>
      </c>
      <c r="M32" s="531">
        <v>11</v>
      </c>
      <c r="N32" s="531">
        <v>12</v>
      </c>
      <c r="O32" s="531">
        <v>13</v>
      </c>
      <c r="P32" s="531">
        <v>14</v>
      </c>
      <c r="Q32" s="531">
        <v>15</v>
      </c>
      <c r="R32" s="633"/>
      <c r="S32" s="531">
        <v>16</v>
      </c>
      <c r="T32" s="531">
        <v>17</v>
      </c>
      <c r="U32" s="531">
        <v>18</v>
      </c>
      <c r="V32" s="531">
        <v>19</v>
      </c>
      <c r="W32" s="531">
        <v>20</v>
      </c>
      <c r="X32" s="531">
        <v>21</v>
      </c>
      <c r="Y32" s="531">
        <v>22</v>
      </c>
      <c r="Z32" s="531">
        <v>23</v>
      </c>
      <c r="AA32" s="531">
        <v>24</v>
      </c>
      <c r="AB32" s="531">
        <v>25</v>
      </c>
      <c r="AC32" s="531">
        <v>26</v>
      </c>
      <c r="AD32" s="531">
        <v>27</v>
      </c>
      <c r="AE32" s="531">
        <v>28</v>
      </c>
      <c r="AF32" s="531">
        <v>29</v>
      </c>
      <c r="AG32" s="531">
        <v>30</v>
      </c>
      <c r="AH32" s="531">
        <v>31</v>
      </c>
      <c r="AI32" s="367"/>
      <c r="AJ32" s="532"/>
      <c r="AK32" s="532"/>
      <c r="AL32" s="512"/>
      <c r="AM32" s="513"/>
      <c r="AN32" s="514"/>
      <c r="AO32" s="515" t="s">
        <v>238</v>
      </c>
      <c r="AP32" s="514">
        <v>2012</v>
      </c>
      <c r="AQ32" s="516"/>
      <c r="AR32" s="516"/>
      <c r="AS32" s="517"/>
      <c r="AT32" s="518"/>
    </row>
    <row r="33" spans="1:46" s="621" customFormat="1" ht="12" customHeight="1">
      <c r="A33" s="527" t="s">
        <v>8</v>
      </c>
      <c r="B33" s="528" t="s">
        <v>236</v>
      </c>
      <c r="C33" s="629" t="s">
        <v>76</v>
      </c>
      <c r="D33" s="629" t="s">
        <v>77</v>
      </c>
      <c r="E33" s="629" t="s">
        <v>78</v>
      </c>
      <c r="F33" s="632" t="s">
        <v>72</v>
      </c>
      <c r="G33" s="632" t="s">
        <v>73</v>
      </c>
      <c r="H33" s="629" t="s">
        <v>74</v>
      </c>
      <c r="I33" s="629" t="s">
        <v>75</v>
      </c>
      <c r="J33" s="629" t="s">
        <v>76</v>
      </c>
      <c r="K33" s="629" t="s">
        <v>77</v>
      </c>
      <c r="L33" s="629" t="s">
        <v>78</v>
      </c>
      <c r="M33" s="632" t="s">
        <v>72</v>
      </c>
      <c r="N33" s="632" t="s">
        <v>73</v>
      </c>
      <c r="O33" s="629" t="s">
        <v>74</v>
      </c>
      <c r="P33" s="629" t="s">
        <v>75</v>
      </c>
      <c r="Q33" s="629" t="s">
        <v>76</v>
      </c>
      <c r="R33" s="633"/>
      <c r="S33" s="629" t="s">
        <v>77</v>
      </c>
      <c r="T33" s="629" t="s">
        <v>78</v>
      </c>
      <c r="U33" s="632" t="s">
        <v>72</v>
      </c>
      <c r="V33" s="632" t="s">
        <v>73</v>
      </c>
      <c r="W33" s="629" t="s">
        <v>74</v>
      </c>
      <c r="X33" s="629" t="s">
        <v>75</v>
      </c>
      <c r="Y33" s="629" t="s">
        <v>76</v>
      </c>
      <c r="Z33" s="629" t="s">
        <v>77</v>
      </c>
      <c r="AA33" s="629" t="s">
        <v>78</v>
      </c>
      <c r="AB33" s="632" t="s">
        <v>72</v>
      </c>
      <c r="AC33" s="632" t="s">
        <v>73</v>
      </c>
      <c r="AD33" s="629" t="s">
        <v>74</v>
      </c>
      <c r="AE33" s="629" t="s">
        <v>75</v>
      </c>
      <c r="AF33" s="629" t="s">
        <v>76</v>
      </c>
      <c r="AG33" s="629" t="s">
        <v>77</v>
      </c>
      <c r="AH33" s="629" t="s">
        <v>78</v>
      </c>
      <c r="AI33" s="622"/>
      <c r="AJ33" s="613"/>
      <c r="AK33" s="613"/>
      <c r="AL33" s="614"/>
      <c r="AM33" s="615"/>
      <c r="AN33" s="616"/>
      <c r="AO33" s="617"/>
      <c r="AP33" s="616"/>
      <c r="AQ33" s="618"/>
      <c r="AR33" s="618"/>
      <c r="AS33" s="619"/>
      <c r="AT33" s="620"/>
    </row>
    <row r="34" spans="1:46" ht="12.75" customHeight="1" thickBot="1">
      <c r="A34" s="533" t="s">
        <v>239</v>
      </c>
      <c r="B34" s="534"/>
      <c r="C34" s="481">
        <v>8.5</v>
      </c>
      <c r="D34" s="481">
        <v>8.5</v>
      </c>
      <c r="E34" s="365">
        <v>7</v>
      </c>
      <c r="F34" s="363"/>
      <c r="G34" s="363"/>
      <c r="H34" s="481">
        <v>8.5</v>
      </c>
      <c r="I34" s="481">
        <v>8.5</v>
      </c>
      <c r="J34" s="481">
        <v>8.5</v>
      </c>
      <c r="K34" s="481">
        <v>8.5</v>
      </c>
      <c r="L34" s="482">
        <v>6</v>
      </c>
      <c r="M34" s="363"/>
      <c r="N34" s="363"/>
      <c r="O34" s="481">
        <v>8.5</v>
      </c>
      <c r="P34" s="481">
        <v>8.5</v>
      </c>
      <c r="Q34" s="481">
        <v>8.5</v>
      </c>
      <c r="R34" s="634">
        <f>COUNTIF(C34:Q34,"&gt;0")</f>
        <v>11</v>
      </c>
      <c r="S34" s="481">
        <v>8.5</v>
      </c>
      <c r="T34" s="482">
        <v>6</v>
      </c>
      <c r="U34" s="363"/>
      <c r="V34" s="363"/>
      <c r="W34" s="481">
        <v>8.5</v>
      </c>
      <c r="X34" s="481">
        <v>8.5</v>
      </c>
      <c r="Y34" s="481">
        <v>8.5</v>
      </c>
      <c r="Z34" s="481">
        <v>8.5</v>
      </c>
      <c r="AA34" s="482">
        <v>6</v>
      </c>
      <c r="AB34" s="363"/>
      <c r="AC34" s="363"/>
      <c r="AD34" s="481">
        <v>8.5</v>
      </c>
      <c r="AE34" s="481">
        <v>8.5</v>
      </c>
      <c r="AF34" s="481">
        <v>8.5</v>
      </c>
      <c r="AG34" s="481">
        <v>8.5</v>
      </c>
      <c r="AH34" s="482">
        <v>6</v>
      </c>
      <c r="AI34" s="367"/>
      <c r="AJ34" s="367"/>
      <c r="AK34" s="367"/>
      <c r="AL34" s="368">
        <f>COUNT(C34:Q34,S34:AH34)</f>
        <v>23</v>
      </c>
      <c r="AM34" s="369" t="s">
        <v>207</v>
      </c>
      <c r="AN34" s="521"/>
      <c r="AO34" s="371">
        <f>SUM(C34:Q34,S34:AH34)</f>
        <v>184</v>
      </c>
      <c r="AP34" s="372" t="s">
        <v>213</v>
      </c>
      <c r="AQ34" s="373">
        <f>AL34*8-AR34</f>
        <v>184</v>
      </c>
      <c r="AR34" s="373">
        <v>0</v>
      </c>
      <c r="AS34" s="399">
        <f>SUM(AQ30,AQ34,AQ38)</f>
        <v>520</v>
      </c>
      <c r="AT34" s="400"/>
    </row>
    <row r="35" spans="1:46" s="459" customFormat="1" ht="12.75" customHeight="1" thickBot="1">
      <c r="A35" s="535" t="s">
        <v>208</v>
      </c>
      <c r="B35" s="536"/>
      <c r="C35" s="484">
        <v>4</v>
      </c>
      <c r="D35" s="484">
        <v>4</v>
      </c>
      <c r="E35" s="484">
        <v>4</v>
      </c>
      <c r="F35" s="363"/>
      <c r="G35" s="363"/>
      <c r="H35" s="484">
        <v>4</v>
      </c>
      <c r="I35" s="484">
        <v>4</v>
      </c>
      <c r="J35" s="484">
        <v>4</v>
      </c>
      <c r="K35" s="484">
        <v>4</v>
      </c>
      <c r="L35" s="484">
        <v>4</v>
      </c>
      <c r="M35" s="363"/>
      <c r="N35" s="363"/>
      <c r="O35" s="484">
        <v>4</v>
      </c>
      <c r="P35" s="484">
        <v>4</v>
      </c>
      <c r="Q35" s="484">
        <v>4</v>
      </c>
      <c r="R35" s="634">
        <f>COUNTIF(C35:Q35,"&gt;0")</f>
        <v>11</v>
      </c>
      <c r="S35" s="484">
        <v>4</v>
      </c>
      <c r="T35" s="484">
        <v>4</v>
      </c>
      <c r="U35" s="363"/>
      <c r="V35" s="363"/>
      <c r="W35" s="484">
        <v>4</v>
      </c>
      <c r="X35" s="484">
        <v>4</v>
      </c>
      <c r="Y35" s="484">
        <v>4</v>
      </c>
      <c r="Z35" s="484">
        <v>4</v>
      </c>
      <c r="AA35" s="484">
        <v>4</v>
      </c>
      <c r="AB35" s="363"/>
      <c r="AC35" s="363"/>
      <c r="AD35" s="484">
        <v>4</v>
      </c>
      <c r="AE35" s="484">
        <v>4</v>
      </c>
      <c r="AF35" s="484">
        <v>4</v>
      </c>
      <c r="AG35" s="484">
        <v>4</v>
      </c>
      <c r="AH35" s="484">
        <v>4</v>
      </c>
      <c r="AI35" s="628"/>
      <c r="AJ35" s="378"/>
      <c r="AK35" s="378"/>
      <c r="AL35" s="368">
        <f>COUNT(C35:Q35,S35:AH35)</f>
        <v>23</v>
      </c>
      <c r="AM35" s="454" t="s">
        <v>207</v>
      </c>
      <c r="AN35" s="525"/>
      <c r="AO35" s="371">
        <f>SUM(C35:Q35,S35:AH35)</f>
        <v>92</v>
      </c>
      <c r="AP35" s="456" t="s">
        <v>213</v>
      </c>
      <c r="AQ35" s="382">
        <f>AQ34*0.5</f>
        <v>92</v>
      </c>
      <c r="AR35" s="382"/>
      <c r="AS35" s="526"/>
      <c r="AT35" s="458"/>
    </row>
    <row r="36" spans="1:46" ht="12" customHeight="1">
      <c r="A36" s="537" t="s">
        <v>204</v>
      </c>
      <c r="B36" s="538" t="s">
        <v>240</v>
      </c>
      <c r="C36" s="630">
        <v>1</v>
      </c>
      <c r="D36" s="630">
        <v>2</v>
      </c>
      <c r="E36" s="630">
        <v>3</v>
      </c>
      <c r="F36" s="630">
        <v>4</v>
      </c>
      <c r="G36" s="630">
        <v>5</v>
      </c>
      <c r="H36" s="630">
        <v>6</v>
      </c>
      <c r="I36" s="630">
        <v>7</v>
      </c>
      <c r="J36" s="630">
        <v>8</v>
      </c>
      <c r="K36" s="630">
        <v>9</v>
      </c>
      <c r="L36" s="630">
        <v>10</v>
      </c>
      <c r="M36" s="630">
        <v>11</v>
      </c>
      <c r="N36" s="630">
        <v>12</v>
      </c>
      <c r="O36" s="630">
        <v>13</v>
      </c>
      <c r="P36" s="630">
        <v>14</v>
      </c>
      <c r="Q36" s="630">
        <v>15</v>
      </c>
      <c r="R36" s="633"/>
      <c r="S36" s="630">
        <v>16</v>
      </c>
      <c r="T36" s="630">
        <v>17</v>
      </c>
      <c r="U36" s="630">
        <v>18</v>
      </c>
      <c r="V36" s="630">
        <v>19</v>
      </c>
      <c r="W36" s="630">
        <v>20</v>
      </c>
      <c r="X36" s="630">
        <v>21</v>
      </c>
      <c r="Y36" s="630">
        <v>22</v>
      </c>
      <c r="Z36" s="630">
        <v>23</v>
      </c>
      <c r="AA36" s="630">
        <v>24</v>
      </c>
      <c r="AB36" s="630">
        <v>25</v>
      </c>
      <c r="AC36" s="630">
        <v>26</v>
      </c>
      <c r="AD36" s="630">
        <v>27</v>
      </c>
      <c r="AE36" s="630">
        <v>28</v>
      </c>
      <c r="AF36" s="630">
        <v>29</v>
      </c>
      <c r="AG36" s="630">
        <v>30</v>
      </c>
      <c r="AH36" s="367"/>
      <c r="AI36" s="367"/>
      <c r="AJ36" s="539"/>
      <c r="AK36" s="539"/>
      <c r="AL36" s="540"/>
      <c r="AM36" s="541"/>
      <c r="AN36" s="542"/>
      <c r="AO36" s="543" t="s">
        <v>241</v>
      </c>
      <c r="AP36" s="542">
        <v>2012</v>
      </c>
      <c r="AQ36" s="544"/>
      <c r="AR36" s="544"/>
      <c r="AS36" s="545"/>
      <c r="AT36" s="542"/>
    </row>
    <row r="37" spans="1:46" s="621" customFormat="1" ht="12" customHeight="1">
      <c r="A37" s="537" t="s">
        <v>8</v>
      </c>
      <c r="B37" s="538" t="s">
        <v>209</v>
      </c>
      <c r="C37" s="632" t="s">
        <v>72</v>
      </c>
      <c r="D37" s="632" t="s">
        <v>73</v>
      </c>
      <c r="E37" s="637" t="s">
        <v>74</v>
      </c>
      <c r="F37" s="637" t="s">
        <v>75</v>
      </c>
      <c r="G37" s="637" t="s">
        <v>76</v>
      </c>
      <c r="H37" s="637" t="s">
        <v>77</v>
      </c>
      <c r="I37" s="637" t="s">
        <v>78</v>
      </c>
      <c r="J37" s="632" t="s">
        <v>72</v>
      </c>
      <c r="K37" s="632" t="s">
        <v>73</v>
      </c>
      <c r="L37" s="637" t="s">
        <v>74</v>
      </c>
      <c r="M37" s="637" t="s">
        <v>75</v>
      </c>
      <c r="N37" s="637" t="s">
        <v>76</v>
      </c>
      <c r="O37" s="637" t="s">
        <v>77</v>
      </c>
      <c r="P37" s="637" t="s">
        <v>78</v>
      </c>
      <c r="Q37" s="632" t="s">
        <v>72</v>
      </c>
      <c r="R37" s="633"/>
      <c r="S37" s="632" t="s">
        <v>73</v>
      </c>
      <c r="T37" s="637" t="s">
        <v>74</v>
      </c>
      <c r="U37" s="637" t="s">
        <v>75</v>
      </c>
      <c r="V37" s="637" t="s">
        <v>76</v>
      </c>
      <c r="W37" s="637" t="s">
        <v>77</v>
      </c>
      <c r="X37" s="637" t="s">
        <v>78</v>
      </c>
      <c r="Y37" s="632" t="s">
        <v>72</v>
      </c>
      <c r="Z37" s="632" t="s">
        <v>73</v>
      </c>
      <c r="AA37" s="637" t="s">
        <v>74</v>
      </c>
      <c r="AB37" s="637" t="s">
        <v>75</v>
      </c>
      <c r="AC37" s="637" t="s">
        <v>76</v>
      </c>
      <c r="AD37" s="637" t="s">
        <v>77</v>
      </c>
      <c r="AE37" s="637" t="s">
        <v>78</v>
      </c>
      <c r="AF37" s="632" t="s">
        <v>72</v>
      </c>
      <c r="AG37" s="632" t="s">
        <v>73</v>
      </c>
      <c r="AH37" s="367"/>
      <c r="AI37" s="367"/>
      <c r="AJ37" s="613"/>
      <c r="AK37" s="613"/>
      <c r="AL37" s="614"/>
      <c r="AM37" s="615"/>
      <c r="AN37" s="616"/>
      <c r="AO37" s="617"/>
      <c r="AP37" s="616"/>
      <c r="AQ37" s="618"/>
      <c r="AR37" s="618"/>
      <c r="AS37" s="619"/>
      <c r="AT37" s="620"/>
    </row>
    <row r="38" spans="1:46" ht="12.75" customHeight="1" thickBot="1">
      <c r="A38" s="546" t="s">
        <v>242</v>
      </c>
      <c r="B38" s="547"/>
      <c r="C38" s="363"/>
      <c r="D38" s="363"/>
      <c r="E38" s="364">
        <v>8.25</v>
      </c>
      <c r="F38" s="364">
        <v>8.25</v>
      </c>
      <c r="G38" s="364">
        <v>8.25</v>
      </c>
      <c r="H38" s="364">
        <v>8.25</v>
      </c>
      <c r="I38" s="365">
        <v>7</v>
      </c>
      <c r="J38" s="363"/>
      <c r="K38" s="363"/>
      <c r="L38" s="364">
        <v>8.25</v>
      </c>
      <c r="M38" s="364">
        <v>8.25</v>
      </c>
      <c r="N38" s="364">
        <v>8.25</v>
      </c>
      <c r="O38" s="364">
        <v>8.25</v>
      </c>
      <c r="P38" s="365">
        <v>7</v>
      </c>
      <c r="Q38" s="363"/>
      <c r="R38" s="634">
        <f>COUNTIF(C38:Q38,"&gt;0")</f>
        <v>10</v>
      </c>
      <c r="S38" s="363"/>
      <c r="T38" s="364">
        <v>8.25</v>
      </c>
      <c r="U38" s="364">
        <v>8.25</v>
      </c>
      <c r="V38" s="364">
        <v>8.25</v>
      </c>
      <c r="W38" s="364">
        <v>8.25</v>
      </c>
      <c r="X38" s="365">
        <v>7</v>
      </c>
      <c r="Y38" s="363"/>
      <c r="Z38" s="363"/>
      <c r="AA38" s="548">
        <v>8.25</v>
      </c>
      <c r="AB38" s="548">
        <v>8.25</v>
      </c>
      <c r="AC38" s="548">
        <v>8.25</v>
      </c>
      <c r="AD38" s="548">
        <v>8.25</v>
      </c>
      <c r="AE38" s="365">
        <v>7</v>
      </c>
      <c r="AF38" s="363"/>
      <c r="AG38" s="363"/>
      <c r="AH38" s="367"/>
      <c r="AI38" s="367"/>
      <c r="AJ38" s="367"/>
      <c r="AK38" s="367"/>
      <c r="AL38" s="368">
        <f>COUNT(C38:Q38,S38:AH38)</f>
        <v>20</v>
      </c>
      <c r="AM38" s="369" t="s">
        <v>207</v>
      </c>
      <c r="AN38" s="521"/>
      <c r="AO38" s="371">
        <f>SUM(C38:Q38,S38:AH38)</f>
        <v>160</v>
      </c>
      <c r="AP38" s="372" t="s">
        <v>213</v>
      </c>
      <c r="AQ38" s="373">
        <f>AL38*8-AR38</f>
        <v>160</v>
      </c>
      <c r="AR38" s="373">
        <v>0</v>
      </c>
      <c r="AS38" s="522"/>
      <c r="AT38" s="400"/>
    </row>
    <row r="39" spans="1:46" s="459" customFormat="1" ht="12.75" customHeight="1" thickBot="1">
      <c r="A39" s="549" t="s">
        <v>208</v>
      </c>
      <c r="B39" s="550"/>
      <c r="C39" s="363"/>
      <c r="D39" s="363"/>
      <c r="E39" s="484">
        <v>4</v>
      </c>
      <c r="F39" s="484">
        <v>4</v>
      </c>
      <c r="G39" s="484">
        <v>4</v>
      </c>
      <c r="H39" s="484">
        <v>4</v>
      </c>
      <c r="I39" s="484">
        <v>4</v>
      </c>
      <c r="J39" s="363"/>
      <c r="K39" s="363"/>
      <c r="L39" s="484">
        <v>4</v>
      </c>
      <c r="M39" s="484">
        <v>4</v>
      </c>
      <c r="N39" s="484">
        <v>4</v>
      </c>
      <c r="O39" s="484">
        <v>4</v>
      </c>
      <c r="P39" s="484">
        <v>4</v>
      </c>
      <c r="Q39" s="363"/>
      <c r="R39" s="634">
        <f>COUNTIF(C39:Q39,"&gt;0")</f>
        <v>10</v>
      </c>
      <c r="S39" s="363"/>
      <c r="T39" s="484">
        <v>4</v>
      </c>
      <c r="U39" s="484">
        <v>4</v>
      </c>
      <c r="V39" s="484">
        <v>4</v>
      </c>
      <c r="W39" s="484">
        <v>4</v>
      </c>
      <c r="X39" s="484">
        <v>4</v>
      </c>
      <c r="Y39" s="363"/>
      <c r="Z39" s="363"/>
      <c r="AA39" s="484">
        <v>4</v>
      </c>
      <c r="AB39" s="484">
        <v>4</v>
      </c>
      <c r="AC39" s="484">
        <v>4</v>
      </c>
      <c r="AD39" s="484">
        <v>4</v>
      </c>
      <c r="AE39" s="484">
        <v>4</v>
      </c>
      <c r="AF39" s="363"/>
      <c r="AG39" s="363"/>
      <c r="AH39" s="628"/>
      <c r="AI39" s="628"/>
      <c r="AJ39" s="378"/>
      <c r="AK39" s="378"/>
      <c r="AL39" s="368">
        <f>COUNT(C39:Q39,S39:AH39)</f>
        <v>20</v>
      </c>
      <c r="AM39" s="454" t="s">
        <v>207</v>
      </c>
      <c r="AN39" s="525"/>
      <c r="AO39" s="371">
        <f>SUM(C39:Q39,S39:AH39)</f>
        <v>80</v>
      </c>
      <c r="AP39" s="456" t="s">
        <v>213</v>
      </c>
      <c r="AQ39" s="382">
        <f>AQ38*0.5</f>
        <v>80</v>
      </c>
      <c r="AR39" s="382"/>
      <c r="AS39" s="526"/>
      <c r="AT39" s="458"/>
    </row>
    <row r="40" spans="1:46" ht="12" customHeight="1">
      <c r="A40" s="551" t="s">
        <v>204</v>
      </c>
      <c r="B40" s="552" t="s">
        <v>243</v>
      </c>
      <c r="C40" s="602">
        <v>1</v>
      </c>
      <c r="D40" s="602">
        <v>2</v>
      </c>
      <c r="E40" s="602">
        <v>3</v>
      </c>
      <c r="F40" s="602">
        <v>4</v>
      </c>
      <c r="G40" s="602">
        <v>5</v>
      </c>
      <c r="H40" s="602">
        <v>6</v>
      </c>
      <c r="I40" s="602">
        <v>7</v>
      </c>
      <c r="J40" s="602">
        <v>8</v>
      </c>
      <c r="K40" s="602">
        <v>9</v>
      </c>
      <c r="L40" s="602">
        <v>10</v>
      </c>
      <c r="M40" s="602">
        <v>11</v>
      </c>
      <c r="N40" s="602">
        <v>12</v>
      </c>
      <c r="O40" s="602">
        <v>13</v>
      </c>
      <c r="P40" s="602">
        <v>14</v>
      </c>
      <c r="Q40" s="602">
        <v>15</v>
      </c>
      <c r="R40" s="633"/>
      <c r="S40" s="602">
        <v>16</v>
      </c>
      <c r="T40" s="602">
        <v>17</v>
      </c>
      <c r="U40" s="602">
        <v>18</v>
      </c>
      <c r="V40" s="602">
        <v>19</v>
      </c>
      <c r="W40" s="602">
        <v>20</v>
      </c>
      <c r="X40" s="602">
        <v>21</v>
      </c>
      <c r="Y40" s="602">
        <v>22</v>
      </c>
      <c r="Z40" s="602">
        <v>23</v>
      </c>
      <c r="AA40" s="602">
        <v>24</v>
      </c>
      <c r="AB40" s="602">
        <v>25</v>
      </c>
      <c r="AC40" s="602">
        <v>26</v>
      </c>
      <c r="AD40" s="602">
        <v>27</v>
      </c>
      <c r="AE40" s="602">
        <v>28</v>
      </c>
      <c r="AF40" s="602">
        <v>29</v>
      </c>
      <c r="AG40" s="602">
        <v>30</v>
      </c>
      <c r="AH40" s="602">
        <v>31</v>
      </c>
      <c r="AI40" s="367"/>
      <c r="AJ40" s="553"/>
      <c r="AK40" s="553"/>
      <c r="AL40" s="554"/>
      <c r="AM40" s="555"/>
      <c r="AN40" s="556"/>
      <c r="AO40" s="557" t="s">
        <v>244</v>
      </c>
      <c r="AP40" s="556">
        <v>2012</v>
      </c>
      <c r="AQ40" s="558"/>
      <c r="AR40" s="558"/>
      <c r="AS40" s="559"/>
      <c r="AT40" s="556"/>
    </row>
    <row r="41" spans="1:46" s="621" customFormat="1" ht="12" customHeight="1">
      <c r="A41" s="551" t="s">
        <v>8</v>
      </c>
      <c r="B41" s="552" t="s">
        <v>236</v>
      </c>
      <c r="C41" s="346" t="s">
        <v>74</v>
      </c>
      <c r="D41" s="346" t="s">
        <v>75</v>
      </c>
      <c r="E41" s="346" t="s">
        <v>76</v>
      </c>
      <c r="F41" s="346" t="s">
        <v>77</v>
      </c>
      <c r="G41" s="346" t="s">
        <v>78</v>
      </c>
      <c r="H41" s="632" t="s">
        <v>72</v>
      </c>
      <c r="I41" s="632" t="s">
        <v>73</v>
      </c>
      <c r="J41" s="346" t="s">
        <v>74</v>
      </c>
      <c r="K41" s="346" t="s">
        <v>75</v>
      </c>
      <c r="L41" s="346" t="s">
        <v>76</v>
      </c>
      <c r="M41" s="346" t="s">
        <v>77</v>
      </c>
      <c r="N41" s="346" t="s">
        <v>78</v>
      </c>
      <c r="O41" s="632" t="s">
        <v>72</v>
      </c>
      <c r="P41" s="632" t="s">
        <v>73</v>
      </c>
      <c r="Q41" s="346" t="s">
        <v>74</v>
      </c>
      <c r="R41" s="633"/>
      <c r="S41" s="346" t="s">
        <v>75</v>
      </c>
      <c r="T41" s="346" t="s">
        <v>76</v>
      </c>
      <c r="U41" s="346" t="s">
        <v>77</v>
      </c>
      <c r="V41" s="346" t="s">
        <v>78</v>
      </c>
      <c r="W41" s="632" t="s">
        <v>72</v>
      </c>
      <c r="X41" s="632" t="s">
        <v>73</v>
      </c>
      <c r="Y41" s="346" t="s">
        <v>74</v>
      </c>
      <c r="Z41" s="346" t="s">
        <v>75</v>
      </c>
      <c r="AA41" s="346" t="s">
        <v>76</v>
      </c>
      <c r="AB41" s="346" t="s">
        <v>77</v>
      </c>
      <c r="AC41" s="346" t="s">
        <v>78</v>
      </c>
      <c r="AD41" s="632" t="s">
        <v>72</v>
      </c>
      <c r="AE41" s="632" t="s">
        <v>73</v>
      </c>
      <c r="AF41" s="346" t="s">
        <v>74</v>
      </c>
      <c r="AG41" s="346" t="s">
        <v>75</v>
      </c>
      <c r="AH41" s="346" t="s">
        <v>76</v>
      </c>
      <c r="AI41" s="367"/>
      <c r="AJ41" s="613"/>
      <c r="AK41" s="613"/>
      <c r="AL41" s="614"/>
      <c r="AM41" s="615"/>
      <c r="AN41" s="616"/>
      <c r="AO41" s="617"/>
      <c r="AP41" s="616"/>
      <c r="AQ41" s="618"/>
      <c r="AR41" s="618"/>
      <c r="AS41" s="619"/>
      <c r="AT41" s="620"/>
    </row>
    <row r="42" spans="1:46" ht="12.75" customHeight="1" thickBot="1">
      <c r="A42" s="560" t="s">
        <v>245</v>
      </c>
      <c r="B42" s="561"/>
      <c r="C42" s="548">
        <v>8.25</v>
      </c>
      <c r="D42" s="548">
        <v>8.25</v>
      </c>
      <c r="E42" s="548">
        <v>8.25</v>
      </c>
      <c r="F42" s="364">
        <v>8.25</v>
      </c>
      <c r="G42" s="365">
        <v>7</v>
      </c>
      <c r="H42" s="363"/>
      <c r="I42" s="363"/>
      <c r="J42" s="364">
        <v>8.25</v>
      </c>
      <c r="K42" s="364">
        <v>8.25</v>
      </c>
      <c r="L42" s="364">
        <v>8.25</v>
      </c>
      <c r="M42" s="364">
        <v>8.25</v>
      </c>
      <c r="N42" s="365">
        <v>7</v>
      </c>
      <c r="O42" s="363"/>
      <c r="P42" s="363"/>
      <c r="Q42" s="364">
        <v>8.25</v>
      </c>
      <c r="R42" s="634">
        <f>COUNTIF(C42:Q42,"&gt;0")</f>
        <v>11</v>
      </c>
      <c r="S42" s="364">
        <v>8.25</v>
      </c>
      <c r="T42" s="364">
        <v>8.25</v>
      </c>
      <c r="U42" s="364">
        <v>8.25</v>
      </c>
      <c r="V42" s="365">
        <v>7</v>
      </c>
      <c r="W42" s="363"/>
      <c r="X42" s="363"/>
      <c r="Y42" s="366">
        <v>8.25</v>
      </c>
      <c r="Z42" s="366">
        <v>8.25</v>
      </c>
      <c r="AA42" s="366">
        <v>8.25</v>
      </c>
      <c r="AB42" s="364">
        <v>8.25</v>
      </c>
      <c r="AC42" s="365">
        <v>7</v>
      </c>
      <c r="AD42" s="363"/>
      <c r="AE42" s="363"/>
      <c r="AF42" s="366">
        <v>8</v>
      </c>
      <c r="AG42" s="366">
        <v>8</v>
      </c>
      <c r="AH42" s="366">
        <v>8</v>
      </c>
      <c r="AI42" s="367"/>
      <c r="AJ42" s="367"/>
      <c r="AK42" s="367"/>
      <c r="AL42" s="368">
        <f>COUNT(C42:Q42,S42:AH42)</f>
        <v>23</v>
      </c>
      <c r="AM42" s="369" t="s">
        <v>207</v>
      </c>
      <c r="AN42" s="521"/>
      <c r="AO42" s="371">
        <f>SUM(C42:Q42,S42:AH42)</f>
        <v>184</v>
      </c>
      <c r="AP42" s="372" t="s">
        <v>213</v>
      </c>
      <c r="AQ42" s="373">
        <f>AL42*8-AR42</f>
        <v>184</v>
      </c>
      <c r="AR42" s="373">
        <v>0</v>
      </c>
      <c r="AS42" s="562"/>
      <c r="AT42" s="400"/>
    </row>
    <row r="43" spans="1:46" s="459" customFormat="1" ht="12.75" customHeight="1" thickBot="1">
      <c r="A43" s="563" t="s">
        <v>208</v>
      </c>
      <c r="B43" s="564"/>
      <c r="C43" s="484">
        <v>4</v>
      </c>
      <c r="D43" s="484">
        <v>4</v>
      </c>
      <c r="E43" s="484">
        <v>4</v>
      </c>
      <c r="F43" s="484">
        <v>4</v>
      </c>
      <c r="G43" s="484">
        <v>4</v>
      </c>
      <c r="H43" s="363"/>
      <c r="I43" s="363"/>
      <c r="J43" s="484">
        <v>4</v>
      </c>
      <c r="K43" s="484">
        <v>4</v>
      </c>
      <c r="L43" s="484">
        <v>4</v>
      </c>
      <c r="M43" s="484">
        <v>4</v>
      </c>
      <c r="N43" s="484">
        <v>4</v>
      </c>
      <c r="O43" s="363"/>
      <c r="P43" s="363"/>
      <c r="Q43" s="484">
        <v>4</v>
      </c>
      <c r="R43" s="634">
        <f>COUNTIF(C43:Q43,"&gt;0")</f>
        <v>11</v>
      </c>
      <c r="S43" s="484">
        <v>4</v>
      </c>
      <c r="T43" s="484">
        <v>4</v>
      </c>
      <c r="U43" s="484">
        <v>4</v>
      </c>
      <c r="V43" s="484">
        <v>4</v>
      </c>
      <c r="W43" s="363"/>
      <c r="X43" s="363"/>
      <c r="Y43" s="420">
        <v>4</v>
      </c>
      <c r="Z43" s="420">
        <v>4</v>
      </c>
      <c r="AA43" s="420">
        <v>4</v>
      </c>
      <c r="AB43" s="484">
        <v>4</v>
      </c>
      <c r="AC43" s="484">
        <v>4</v>
      </c>
      <c r="AD43" s="363"/>
      <c r="AE43" s="363"/>
      <c r="AF43" s="420">
        <v>4</v>
      </c>
      <c r="AG43" s="420">
        <v>4</v>
      </c>
      <c r="AH43" s="420">
        <v>4</v>
      </c>
      <c r="AI43" s="628"/>
      <c r="AJ43" s="378"/>
      <c r="AK43" s="378"/>
      <c r="AL43" s="368">
        <f>COUNT(C43:Q43,S43:AH43)</f>
        <v>23</v>
      </c>
      <c r="AM43" s="454" t="s">
        <v>207</v>
      </c>
      <c r="AN43" s="525"/>
      <c r="AO43" s="371">
        <f>SUM(C43:Q43,S43:AH43)</f>
        <v>92</v>
      </c>
      <c r="AP43" s="456" t="s">
        <v>213</v>
      </c>
      <c r="AQ43" s="382">
        <f>AQ42*0.5</f>
        <v>92</v>
      </c>
      <c r="AR43" s="382"/>
      <c r="AS43" s="565"/>
      <c r="AT43" s="458"/>
    </row>
    <row r="44" spans="1:46" ht="12" customHeight="1">
      <c r="A44" s="566" t="s">
        <v>204</v>
      </c>
      <c r="B44" s="567" t="s">
        <v>246</v>
      </c>
      <c r="C44" s="386">
        <v>1</v>
      </c>
      <c r="D44" s="386">
        <v>2</v>
      </c>
      <c r="E44" s="386" t="s">
        <v>247</v>
      </c>
      <c r="F44" s="358">
        <v>4</v>
      </c>
      <c r="G44" s="386">
        <v>5</v>
      </c>
      <c r="H44" s="386">
        <v>6</v>
      </c>
      <c r="I44" s="386">
        <v>7</v>
      </c>
      <c r="J44" s="386">
        <v>8</v>
      </c>
      <c r="K44" s="386">
        <v>9</v>
      </c>
      <c r="L44" s="386">
        <v>10</v>
      </c>
      <c r="M44" s="386">
        <v>11</v>
      </c>
      <c r="N44" s="386">
        <v>12</v>
      </c>
      <c r="O44" s="386">
        <v>13</v>
      </c>
      <c r="P44" s="386">
        <v>14</v>
      </c>
      <c r="Q44" s="386">
        <v>15</v>
      </c>
      <c r="R44" s="633"/>
      <c r="S44" s="386">
        <v>16</v>
      </c>
      <c r="T44" s="386">
        <v>17</v>
      </c>
      <c r="U44" s="386">
        <v>18</v>
      </c>
      <c r="V44" s="386">
        <v>19</v>
      </c>
      <c r="W44" s="386">
        <v>20</v>
      </c>
      <c r="X44" s="386">
        <v>21</v>
      </c>
      <c r="Y44" s="386">
        <v>22</v>
      </c>
      <c r="Z44" s="386">
        <v>23</v>
      </c>
      <c r="AA44" s="386">
        <v>24</v>
      </c>
      <c r="AB44" s="386">
        <v>25</v>
      </c>
      <c r="AC44" s="386">
        <v>26</v>
      </c>
      <c r="AD44" s="386">
        <v>27</v>
      </c>
      <c r="AE44" s="386">
        <v>28</v>
      </c>
      <c r="AF44" s="386">
        <v>29</v>
      </c>
      <c r="AG44" s="386">
        <v>30</v>
      </c>
      <c r="AH44" s="367"/>
      <c r="AI44" s="367"/>
      <c r="AJ44" s="568"/>
      <c r="AK44" s="568"/>
      <c r="AL44" s="569"/>
      <c r="AM44" s="570"/>
      <c r="AN44" s="571"/>
      <c r="AO44" s="572" t="s">
        <v>248</v>
      </c>
      <c r="AP44" s="416">
        <v>2012</v>
      </c>
      <c r="AQ44" s="573"/>
      <c r="AR44" s="573"/>
      <c r="AS44" s="574"/>
      <c r="AT44" s="571"/>
    </row>
    <row r="45" spans="1:46" s="621" customFormat="1" ht="12" customHeight="1">
      <c r="A45" s="566" t="s">
        <v>8</v>
      </c>
      <c r="B45" s="567" t="s">
        <v>215</v>
      </c>
      <c r="C45" s="637" t="s">
        <v>77</v>
      </c>
      <c r="D45" s="637" t="s">
        <v>78</v>
      </c>
      <c r="E45" s="632" t="s">
        <v>72</v>
      </c>
      <c r="F45" s="632" t="s">
        <v>73</v>
      </c>
      <c r="G45" s="632" t="s">
        <v>74</v>
      </c>
      <c r="H45" s="637" t="s">
        <v>75</v>
      </c>
      <c r="I45" s="637" t="s">
        <v>76</v>
      </c>
      <c r="J45" s="637" t="s">
        <v>77</v>
      </c>
      <c r="K45" s="637" t="s">
        <v>78</v>
      </c>
      <c r="L45" s="632" t="s">
        <v>72</v>
      </c>
      <c r="M45" s="632" t="s">
        <v>73</v>
      </c>
      <c r="N45" s="637" t="s">
        <v>74</v>
      </c>
      <c r="O45" s="637" t="s">
        <v>75</v>
      </c>
      <c r="P45" s="637" t="s">
        <v>76</v>
      </c>
      <c r="Q45" s="637" t="s">
        <v>77</v>
      </c>
      <c r="R45" s="633"/>
      <c r="S45" s="637" t="s">
        <v>78</v>
      </c>
      <c r="T45" s="632" t="s">
        <v>72</v>
      </c>
      <c r="U45" s="632" t="s">
        <v>73</v>
      </c>
      <c r="V45" s="637" t="s">
        <v>74</v>
      </c>
      <c r="W45" s="637" t="s">
        <v>75</v>
      </c>
      <c r="X45" s="637" t="s">
        <v>76</v>
      </c>
      <c r="Y45" s="637" t="s">
        <v>77</v>
      </c>
      <c r="Z45" s="637" t="s">
        <v>78</v>
      </c>
      <c r="AA45" s="632" t="s">
        <v>72</v>
      </c>
      <c r="AB45" s="632" t="s">
        <v>73</v>
      </c>
      <c r="AC45" s="637" t="s">
        <v>74</v>
      </c>
      <c r="AD45" s="637" t="s">
        <v>75</v>
      </c>
      <c r="AE45" s="637" t="s">
        <v>76</v>
      </c>
      <c r="AF45" s="637" t="s">
        <v>77</v>
      </c>
      <c r="AG45" s="637" t="s">
        <v>78</v>
      </c>
      <c r="AH45" s="622"/>
      <c r="AI45" s="622"/>
      <c r="AJ45" s="613"/>
      <c r="AK45" s="613"/>
      <c r="AL45" s="614"/>
      <c r="AM45" s="623"/>
      <c r="AN45" s="624"/>
      <c r="AO45" s="617"/>
      <c r="AP45" s="616"/>
      <c r="AQ45" s="618"/>
      <c r="AR45" s="618"/>
      <c r="AS45" s="625"/>
      <c r="AT45" s="626"/>
    </row>
    <row r="46" spans="1:46" ht="12.75" customHeight="1" thickBot="1">
      <c r="A46" s="395" t="s">
        <v>249</v>
      </c>
      <c r="B46" s="396"/>
      <c r="C46" s="481">
        <v>8.5</v>
      </c>
      <c r="D46" s="365">
        <v>7.5</v>
      </c>
      <c r="E46" s="502"/>
      <c r="F46" s="361"/>
      <c r="G46" s="502"/>
      <c r="H46" s="481">
        <v>8.25</v>
      </c>
      <c r="I46" s="481">
        <v>8.25</v>
      </c>
      <c r="J46" s="481">
        <v>8.25</v>
      </c>
      <c r="K46" s="365">
        <v>7.25</v>
      </c>
      <c r="L46" s="363"/>
      <c r="M46" s="363"/>
      <c r="N46" s="364">
        <v>8.25</v>
      </c>
      <c r="O46" s="364">
        <v>8.25</v>
      </c>
      <c r="P46" s="364">
        <v>8.25</v>
      </c>
      <c r="Q46" s="364">
        <v>8.25</v>
      </c>
      <c r="R46" s="634">
        <f>COUNTIF(C46:Q46,"&gt;0")</f>
        <v>10</v>
      </c>
      <c r="S46" s="365">
        <v>7</v>
      </c>
      <c r="T46" s="363"/>
      <c r="U46" s="363"/>
      <c r="V46" s="364">
        <v>8.25</v>
      </c>
      <c r="W46" s="364">
        <v>8.25</v>
      </c>
      <c r="X46" s="364">
        <v>8.25</v>
      </c>
      <c r="Y46" s="364">
        <v>8.25</v>
      </c>
      <c r="Z46" s="365">
        <v>7</v>
      </c>
      <c r="AA46" s="363"/>
      <c r="AB46" s="363"/>
      <c r="AC46" s="481">
        <v>8.25</v>
      </c>
      <c r="AD46" s="481">
        <v>8.25</v>
      </c>
      <c r="AE46" s="481">
        <v>8.25</v>
      </c>
      <c r="AF46" s="481">
        <v>8.25</v>
      </c>
      <c r="AG46" s="365">
        <v>7</v>
      </c>
      <c r="AH46" s="367"/>
      <c r="AI46" s="367"/>
      <c r="AJ46" s="367"/>
      <c r="AK46" s="367"/>
      <c r="AL46" s="368">
        <f>COUNT(C46:Q46,S46:AH46)</f>
        <v>21</v>
      </c>
      <c r="AM46" s="369" t="s">
        <v>207</v>
      </c>
      <c r="AN46" s="521"/>
      <c r="AO46" s="371">
        <f>SUM(C46:Q46,S46:AH46)</f>
        <v>168</v>
      </c>
      <c r="AP46" s="372" t="s">
        <v>213</v>
      </c>
      <c r="AQ46" s="373">
        <f>AL46*8-AR46</f>
        <v>168</v>
      </c>
      <c r="AR46" s="373">
        <v>0</v>
      </c>
      <c r="AS46" s="399">
        <f>SUM(AQ42,AQ46,AQ50)</f>
        <v>519</v>
      </c>
      <c r="AT46" s="400"/>
    </row>
    <row r="47" spans="1:46" s="459" customFormat="1" ht="12.75" customHeight="1" thickBot="1">
      <c r="A47" s="575" t="s">
        <v>208</v>
      </c>
      <c r="B47" s="576"/>
      <c r="C47" s="484">
        <v>4</v>
      </c>
      <c r="D47" s="484">
        <v>4</v>
      </c>
      <c r="E47" s="502"/>
      <c r="F47" s="361"/>
      <c r="G47" s="502"/>
      <c r="H47" s="484">
        <v>4</v>
      </c>
      <c r="I47" s="484">
        <v>4</v>
      </c>
      <c r="J47" s="484">
        <v>4</v>
      </c>
      <c r="K47" s="484">
        <v>4</v>
      </c>
      <c r="L47" s="363"/>
      <c r="M47" s="363"/>
      <c r="N47" s="484">
        <v>4</v>
      </c>
      <c r="O47" s="484">
        <v>4</v>
      </c>
      <c r="P47" s="484">
        <v>4</v>
      </c>
      <c r="Q47" s="484">
        <v>4</v>
      </c>
      <c r="R47" s="634">
        <f>COUNTIF(C47:Q47,"&gt;0")</f>
        <v>10</v>
      </c>
      <c r="S47" s="484">
        <v>4</v>
      </c>
      <c r="T47" s="363"/>
      <c r="U47" s="363"/>
      <c r="V47" s="484">
        <v>4</v>
      </c>
      <c r="W47" s="484">
        <v>4</v>
      </c>
      <c r="X47" s="484">
        <v>4</v>
      </c>
      <c r="Y47" s="484">
        <v>4</v>
      </c>
      <c r="Z47" s="484">
        <v>4</v>
      </c>
      <c r="AA47" s="363"/>
      <c r="AB47" s="363"/>
      <c r="AC47" s="484">
        <v>4</v>
      </c>
      <c r="AD47" s="484">
        <v>4</v>
      </c>
      <c r="AE47" s="484">
        <v>4</v>
      </c>
      <c r="AF47" s="484">
        <v>4</v>
      </c>
      <c r="AG47" s="484">
        <v>4</v>
      </c>
      <c r="AH47" s="628"/>
      <c r="AI47" s="628"/>
      <c r="AJ47" s="378"/>
      <c r="AK47" s="378"/>
      <c r="AL47" s="368">
        <f>COUNT(C47:Q47,S47:AH47)</f>
        <v>21</v>
      </c>
      <c r="AM47" s="454" t="s">
        <v>207</v>
      </c>
      <c r="AN47" s="525"/>
      <c r="AO47" s="371">
        <f>SUM(C47:Q47,S47:AH47)</f>
        <v>84</v>
      </c>
      <c r="AP47" s="456" t="s">
        <v>213</v>
      </c>
      <c r="AQ47" s="382">
        <f>AQ46*0.5</f>
        <v>84</v>
      </c>
      <c r="AR47" s="382"/>
      <c r="AS47" s="565"/>
      <c r="AT47" s="458"/>
    </row>
    <row r="48" spans="1:46" ht="12" customHeight="1">
      <c r="A48" s="577" t="s">
        <v>204</v>
      </c>
      <c r="B48" s="578">
        <v>12</v>
      </c>
      <c r="C48" s="409">
        <v>1</v>
      </c>
      <c r="D48" s="409">
        <v>2</v>
      </c>
      <c r="E48" s="409">
        <v>3</v>
      </c>
      <c r="F48" s="409">
        <v>4</v>
      </c>
      <c r="G48" s="409">
        <v>5</v>
      </c>
      <c r="H48" s="409">
        <v>6</v>
      </c>
      <c r="I48" s="409">
        <v>7</v>
      </c>
      <c r="J48" s="409">
        <v>8</v>
      </c>
      <c r="K48" s="409">
        <v>9</v>
      </c>
      <c r="L48" s="409">
        <v>10</v>
      </c>
      <c r="M48" s="409">
        <v>11</v>
      </c>
      <c r="N48" s="409">
        <v>12</v>
      </c>
      <c r="O48" s="409">
        <v>13</v>
      </c>
      <c r="P48" s="409">
        <v>14</v>
      </c>
      <c r="Q48" s="409">
        <v>15</v>
      </c>
      <c r="R48" s="633"/>
      <c r="S48" s="409">
        <v>16</v>
      </c>
      <c r="T48" s="409">
        <v>17</v>
      </c>
      <c r="U48" s="409">
        <v>18</v>
      </c>
      <c r="V48" s="409">
        <v>19</v>
      </c>
      <c r="W48" s="409">
        <v>20</v>
      </c>
      <c r="X48" s="409">
        <v>21</v>
      </c>
      <c r="Y48" s="409">
        <v>22</v>
      </c>
      <c r="Z48" s="409">
        <v>23</v>
      </c>
      <c r="AA48" s="409">
        <v>24</v>
      </c>
      <c r="AB48" s="409">
        <v>25</v>
      </c>
      <c r="AC48" s="409">
        <v>26</v>
      </c>
      <c r="AD48" s="409">
        <v>27</v>
      </c>
      <c r="AE48" s="409">
        <v>28</v>
      </c>
      <c r="AF48" s="409">
        <v>29</v>
      </c>
      <c r="AG48" s="409">
        <v>30</v>
      </c>
      <c r="AH48" s="409">
        <v>31</v>
      </c>
      <c r="AI48" s="367"/>
      <c r="AJ48" s="579"/>
      <c r="AK48" s="579"/>
      <c r="AL48" s="580"/>
      <c r="AM48" s="581"/>
      <c r="AN48" s="416"/>
      <c r="AO48" s="582" t="s">
        <v>250</v>
      </c>
      <c r="AP48" s="416">
        <v>2012</v>
      </c>
      <c r="AQ48" s="583"/>
      <c r="AR48" s="583"/>
      <c r="AS48" s="559"/>
      <c r="AT48" s="416"/>
    </row>
    <row r="49" spans="1:46" ht="12" customHeight="1">
      <c r="A49" s="577" t="s">
        <v>8</v>
      </c>
      <c r="B49" s="578" t="s">
        <v>215</v>
      </c>
      <c r="C49" s="632" t="s">
        <v>72</v>
      </c>
      <c r="D49" s="632" t="s">
        <v>73</v>
      </c>
      <c r="E49" s="629" t="s">
        <v>74</v>
      </c>
      <c r="F49" s="629" t="s">
        <v>75</v>
      </c>
      <c r="G49" s="629" t="s">
        <v>76</v>
      </c>
      <c r="H49" s="629" t="s">
        <v>77</v>
      </c>
      <c r="I49" s="629" t="s">
        <v>78</v>
      </c>
      <c r="J49" s="632" t="s">
        <v>72</v>
      </c>
      <c r="K49" s="632" t="s">
        <v>73</v>
      </c>
      <c r="L49" s="637" t="s">
        <v>74</v>
      </c>
      <c r="M49" s="637" t="s">
        <v>75</v>
      </c>
      <c r="N49" s="637" t="s">
        <v>76</v>
      </c>
      <c r="O49" s="637" t="s">
        <v>77</v>
      </c>
      <c r="P49" s="637" t="s">
        <v>78</v>
      </c>
      <c r="Q49" s="632" t="s">
        <v>72</v>
      </c>
      <c r="R49" s="633"/>
      <c r="S49" s="632" t="s">
        <v>73</v>
      </c>
      <c r="T49" s="637" t="s">
        <v>74</v>
      </c>
      <c r="U49" s="637" t="s">
        <v>75</v>
      </c>
      <c r="V49" s="637" t="s">
        <v>76</v>
      </c>
      <c r="W49" s="637" t="s">
        <v>77</v>
      </c>
      <c r="X49" s="637" t="s">
        <v>78</v>
      </c>
      <c r="Y49" s="632" t="s">
        <v>72</v>
      </c>
      <c r="Z49" s="632" t="s">
        <v>73</v>
      </c>
      <c r="AA49" s="637" t="s">
        <v>74</v>
      </c>
      <c r="AB49" s="637" t="s">
        <v>75</v>
      </c>
      <c r="AC49" s="637" t="s">
        <v>76</v>
      </c>
      <c r="AD49" s="637" t="s">
        <v>77</v>
      </c>
      <c r="AE49" s="637" t="s">
        <v>78</v>
      </c>
      <c r="AF49" s="637" t="s">
        <v>72</v>
      </c>
      <c r="AG49" s="632" t="s">
        <v>73</v>
      </c>
      <c r="AH49" s="632" t="s">
        <v>74</v>
      </c>
      <c r="AI49" s="367"/>
      <c r="AJ49" s="579"/>
      <c r="AK49" s="579"/>
      <c r="AL49" s="580"/>
      <c r="AM49" s="581"/>
      <c r="AN49" s="416"/>
      <c r="AO49" s="582"/>
      <c r="AP49" s="416"/>
      <c r="AQ49" s="583"/>
      <c r="AR49" s="583"/>
      <c r="AS49" s="559"/>
      <c r="AT49" s="428"/>
    </row>
    <row r="50" spans="1:46" ht="12.75" customHeight="1" thickBot="1">
      <c r="A50" s="417" t="s">
        <v>251</v>
      </c>
      <c r="B50" s="418"/>
      <c r="C50" s="363"/>
      <c r="D50" s="363"/>
      <c r="E50" s="364">
        <v>8.25</v>
      </c>
      <c r="F50" s="364">
        <v>8.25</v>
      </c>
      <c r="G50" s="364">
        <v>8.25</v>
      </c>
      <c r="H50" s="364">
        <v>8.25</v>
      </c>
      <c r="I50" s="365">
        <v>7</v>
      </c>
      <c r="J50" s="363"/>
      <c r="K50" s="363"/>
      <c r="L50" s="364">
        <v>8.25</v>
      </c>
      <c r="M50" s="364">
        <v>8.25</v>
      </c>
      <c r="N50" s="364">
        <v>8.25</v>
      </c>
      <c r="O50" s="364">
        <v>8.25</v>
      </c>
      <c r="P50" s="365">
        <v>7</v>
      </c>
      <c r="Q50" s="363"/>
      <c r="R50" s="634">
        <f>COUNTIF(C50:Q50,"&gt;0")</f>
        <v>10</v>
      </c>
      <c r="S50" s="363"/>
      <c r="T50" s="364">
        <v>8.25</v>
      </c>
      <c r="U50" s="364">
        <v>8.25</v>
      </c>
      <c r="V50" s="364">
        <v>8.25</v>
      </c>
      <c r="W50" s="364">
        <v>8.25</v>
      </c>
      <c r="X50" s="365">
        <v>7</v>
      </c>
      <c r="Y50" s="363"/>
      <c r="Z50" s="363"/>
      <c r="AA50" s="364">
        <v>8.25</v>
      </c>
      <c r="AB50" s="364">
        <v>8.25</v>
      </c>
      <c r="AC50" s="364">
        <v>8.25</v>
      </c>
      <c r="AD50" s="364">
        <v>8.25</v>
      </c>
      <c r="AE50" s="365">
        <v>7</v>
      </c>
      <c r="AF50" s="365">
        <v>7</v>
      </c>
      <c r="AG50" s="363"/>
      <c r="AH50" s="363"/>
      <c r="AI50" s="367"/>
      <c r="AJ50" s="367"/>
      <c r="AK50" s="367"/>
      <c r="AL50" s="368">
        <f>COUNT(C50:Q50,S50:AH50)</f>
        <v>21</v>
      </c>
      <c r="AM50" s="369" t="s">
        <v>207</v>
      </c>
      <c r="AN50" s="521"/>
      <c r="AO50" s="371">
        <f>SUM(C50:Q50,S50:AH50)</f>
        <v>167</v>
      </c>
      <c r="AP50" s="372" t="s">
        <v>213</v>
      </c>
      <c r="AQ50" s="373">
        <f>AL50*8-AR50</f>
        <v>167</v>
      </c>
      <c r="AR50" s="373">
        <v>1</v>
      </c>
      <c r="AS50" s="562"/>
      <c r="AT50" s="400"/>
    </row>
    <row r="51" spans="1:46" s="459" customFormat="1" ht="12.75" customHeight="1" thickBot="1">
      <c r="A51" s="584" t="s">
        <v>208</v>
      </c>
      <c r="B51" s="585"/>
      <c r="C51" s="376"/>
      <c r="D51" s="376"/>
      <c r="E51" s="377">
        <v>4</v>
      </c>
      <c r="F51" s="377">
        <v>4</v>
      </c>
      <c r="G51" s="377">
        <v>4</v>
      </c>
      <c r="H51" s="377">
        <v>4</v>
      </c>
      <c r="I51" s="377">
        <v>4</v>
      </c>
      <c r="J51" s="376"/>
      <c r="K51" s="376"/>
      <c r="L51" s="377">
        <v>4</v>
      </c>
      <c r="M51" s="377">
        <v>4</v>
      </c>
      <c r="N51" s="377">
        <v>4</v>
      </c>
      <c r="O51" s="377">
        <v>4</v>
      </c>
      <c r="P51" s="377">
        <v>4</v>
      </c>
      <c r="Q51" s="376"/>
      <c r="R51" s="635">
        <f>COUNTIF(C51:Q51,"&gt;0")</f>
        <v>10</v>
      </c>
      <c r="S51" s="376"/>
      <c r="T51" s="377">
        <v>4</v>
      </c>
      <c r="U51" s="377">
        <v>4</v>
      </c>
      <c r="V51" s="377">
        <v>4</v>
      </c>
      <c r="W51" s="377">
        <v>4</v>
      </c>
      <c r="X51" s="377">
        <v>4</v>
      </c>
      <c r="Y51" s="376"/>
      <c r="Z51" s="376"/>
      <c r="AA51" s="377">
        <v>4</v>
      </c>
      <c r="AB51" s="377">
        <v>4</v>
      </c>
      <c r="AC51" s="377">
        <v>4</v>
      </c>
      <c r="AD51" s="377">
        <v>4</v>
      </c>
      <c r="AE51" s="403">
        <v>4</v>
      </c>
      <c r="AF51" s="404">
        <v>3.5</v>
      </c>
      <c r="AG51" s="376"/>
      <c r="AH51" s="376"/>
      <c r="AI51" s="378"/>
      <c r="AJ51" s="378"/>
      <c r="AK51" s="378"/>
      <c r="AL51" s="368">
        <f>COUNT(C51:Q51,S51:AH51)</f>
        <v>21</v>
      </c>
      <c r="AM51" s="454" t="s">
        <v>207</v>
      </c>
      <c r="AN51" s="525"/>
      <c r="AO51" s="371">
        <f>SUM(C51:Q51,S51:AH51)</f>
        <v>83.5</v>
      </c>
      <c r="AP51" s="456" t="s">
        <v>213</v>
      </c>
      <c r="AQ51" s="382">
        <f>AQ50*0.5</f>
        <v>83.5</v>
      </c>
      <c r="AR51" s="382"/>
      <c r="AS51" s="565"/>
      <c r="AT51" s="458"/>
    </row>
    <row r="52" spans="43:44" ht="9" customHeight="1" thickBot="1">
      <c r="AQ52" s="586"/>
      <c r="AR52" s="586"/>
    </row>
    <row r="53" spans="20:45" ht="13.5" customHeight="1" thickBot="1">
      <c r="T53" s="358">
        <v>4</v>
      </c>
      <c r="AB53" s="492">
        <v>15</v>
      </c>
      <c r="AK53" s="587"/>
      <c r="AL53" s="588">
        <f>SUM(AL6,AL10,AL14,AL18,AL22,AL26,AL30,AL34,AL38,AL42,AL46,AL50)</f>
        <v>249</v>
      </c>
      <c r="AM53" s="589"/>
      <c r="AO53" s="590">
        <f>SUM(AO6,AO10,AO14,AO18,AO22,AO26,AO30,AO34,AO38,AO42,AO46,AO50)</f>
        <v>1986</v>
      </c>
      <c r="AP53" s="375" t="s">
        <v>213</v>
      </c>
      <c r="AQ53" s="591">
        <f>SUM(AQ6,AQ10,AQ14,AQ18,AQ22,AQ26,AQ30,AQ34,AQ38,AQ42,AQ46,AQ50)</f>
        <v>1986</v>
      </c>
      <c r="AR53" s="586"/>
      <c r="AS53" s="592">
        <f>SUM(AS6:AS52)</f>
        <v>1986</v>
      </c>
    </row>
    <row r="54" spans="12:43" ht="12" customHeight="1" thickBot="1">
      <c r="L54" s="577"/>
      <c r="M54" s="578"/>
      <c r="T54" s="361"/>
      <c r="U54" s="347" t="s">
        <v>252</v>
      </c>
      <c r="AB54" s="593"/>
      <c r="AC54" s="347" t="s">
        <v>253</v>
      </c>
      <c r="AO54" s="594">
        <f>SUM(AO7,AO11,AO15,AO19,AO23,AO27,AO31,AO35,AO39,AO43,AO47,AO51)</f>
        <v>993</v>
      </c>
      <c r="AQ54" s="591">
        <f>SUM(AQ7,AQ11,AQ15,AQ19,AQ23,AQ27,AQ31,AQ35,AQ39,AQ43,AQ47,AQ51)</f>
        <v>993</v>
      </c>
    </row>
    <row r="55" ht="13.5"/>
    <row r="56" spans="1:34" ht="20.25" customHeight="1">
      <c r="A56" s="815" t="s">
        <v>254</v>
      </c>
      <c r="B56" s="815"/>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row>
    <row r="57" spans="1:68" ht="47.25" customHeight="1">
      <c r="A57" s="814" t="s">
        <v>255</v>
      </c>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row>
    <row r="58" ht="13.5"/>
    <row r="59" ht="15.75">
      <c r="A59" s="596"/>
    </row>
    <row r="60" ht="78" customHeight="1">
      <c r="A60" s="596"/>
    </row>
  </sheetData>
  <sheetProtection/>
  <mergeCells count="2">
    <mergeCell ref="A57:AH57"/>
    <mergeCell ref="A56:AH56"/>
  </mergeCells>
  <printOptions gridLines="1" horizontalCentered="1"/>
  <pageMargins left="0.3937007874015748" right="0.5905511811023623" top="0.2755905511811024" bottom="0.2755905511811024" header="0" footer="0"/>
  <pageSetup fitToHeight="1" fitToWidth="1" horizontalDpi="600" verticalDpi="600" orientation="landscape" paperSize="9" scale="92" r:id="rId3"/>
  <legacyDrawing r:id="rId2"/>
</worksheet>
</file>

<file path=xl/worksheets/sheet7.xml><?xml version="1.0" encoding="utf-8"?>
<worksheet xmlns="http://schemas.openxmlformats.org/spreadsheetml/2006/main" xmlns:r="http://schemas.openxmlformats.org/officeDocument/2006/relationships">
  <dimension ref="B1:E40"/>
  <sheetViews>
    <sheetView workbookViewId="0" topLeftCell="A1">
      <selection activeCell="C20" sqref="C20"/>
    </sheetView>
  </sheetViews>
  <sheetFormatPr defaultColWidth="9.140625" defaultRowHeight="12.75"/>
  <cols>
    <col min="1" max="1" width="2.57421875" style="0" customWidth="1"/>
    <col min="2" max="2" width="76.7109375" style="0" customWidth="1"/>
    <col min="3" max="3" width="7.28125" style="0" customWidth="1"/>
    <col min="4" max="4" width="8.00390625" style="0" customWidth="1"/>
    <col min="5" max="5" width="125.7109375" style="0" customWidth="1"/>
  </cols>
  <sheetData>
    <row r="1" ht="12.75">
      <c r="E1" s="665"/>
    </row>
    <row r="2" spans="2:5" ht="18.75">
      <c r="B2" s="138" t="s">
        <v>100</v>
      </c>
      <c r="E2" s="665"/>
    </row>
    <row r="3" ht="12.75">
      <c r="E3" s="665"/>
    </row>
    <row r="4" spans="2:5" ht="40.5" customHeight="1">
      <c r="B4" s="139" t="s">
        <v>103</v>
      </c>
      <c r="C4" s="140" t="s">
        <v>104</v>
      </c>
      <c r="D4" s="658" t="s">
        <v>175</v>
      </c>
      <c r="E4" s="666" t="s">
        <v>176</v>
      </c>
    </row>
    <row r="5" spans="2:5" ht="18" customHeight="1">
      <c r="B5" s="141" t="s">
        <v>99</v>
      </c>
      <c r="C5" s="142" t="s">
        <v>85</v>
      </c>
      <c r="D5" s="659">
        <v>1</v>
      </c>
      <c r="E5" s="816" t="s">
        <v>165</v>
      </c>
    </row>
    <row r="6" spans="2:5" ht="12.75">
      <c r="B6" s="139" t="s">
        <v>105</v>
      </c>
      <c r="C6" s="140" t="s">
        <v>106</v>
      </c>
      <c r="D6" s="658">
        <v>2</v>
      </c>
      <c r="E6" s="816"/>
    </row>
    <row r="7" spans="2:5" ht="14.25" customHeight="1">
      <c r="B7" s="139" t="s">
        <v>107</v>
      </c>
      <c r="C7" s="140" t="s">
        <v>108</v>
      </c>
      <c r="D7" s="658">
        <v>3</v>
      </c>
      <c r="E7" s="816"/>
    </row>
    <row r="8" spans="2:5" ht="12.75" customHeight="1">
      <c r="B8" s="139" t="s">
        <v>109</v>
      </c>
      <c r="C8" s="140" t="s">
        <v>110</v>
      </c>
      <c r="D8" s="658">
        <v>4</v>
      </c>
      <c r="E8" s="816" t="s">
        <v>166</v>
      </c>
    </row>
    <row r="9" spans="2:5" ht="12.75" customHeight="1">
      <c r="B9" s="139" t="s">
        <v>111</v>
      </c>
      <c r="C9" s="140" t="s">
        <v>112</v>
      </c>
      <c r="D9" s="658">
        <v>5</v>
      </c>
      <c r="E9" s="816"/>
    </row>
    <row r="10" spans="2:5" ht="12.75" customHeight="1">
      <c r="B10" s="143" t="s">
        <v>92</v>
      </c>
      <c r="C10" s="144" t="s">
        <v>97</v>
      </c>
      <c r="D10" s="660">
        <v>6</v>
      </c>
      <c r="E10" s="666"/>
    </row>
    <row r="11" spans="2:5" ht="12.75">
      <c r="B11" s="139" t="s">
        <v>113</v>
      </c>
      <c r="C11" s="140" t="s">
        <v>114</v>
      </c>
      <c r="D11" s="658">
        <v>7</v>
      </c>
      <c r="E11" s="816" t="s">
        <v>167</v>
      </c>
    </row>
    <row r="12" spans="2:5" ht="12.75">
      <c r="B12" s="139" t="s">
        <v>115</v>
      </c>
      <c r="C12" s="140" t="s">
        <v>116</v>
      </c>
      <c r="D12" s="658">
        <v>8</v>
      </c>
      <c r="E12" s="816"/>
    </row>
    <row r="13" spans="2:5" ht="12.75">
      <c r="B13" s="145" t="s">
        <v>93</v>
      </c>
      <c r="C13" s="146" t="s">
        <v>94</v>
      </c>
      <c r="D13" s="661">
        <v>9</v>
      </c>
      <c r="E13" s="816"/>
    </row>
    <row r="14" spans="2:5" ht="12.75">
      <c r="B14" s="147" t="s">
        <v>117</v>
      </c>
      <c r="C14" s="148" t="s">
        <v>118</v>
      </c>
      <c r="D14" s="662">
        <v>10</v>
      </c>
      <c r="E14" s="816"/>
    </row>
    <row r="15" spans="2:5" ht="25.5">
      <c r="B15" s="139" t="s">
        <v>119</v>
      </c>
      <c r="C15" s="140" t="s">
        <v>120</v>
      </c>
      <c r="D15" s="658">
        <v>11</v>
      </c>
      <c r="E15" s="816"/>
    </row>
    <row r="16" spans="2:5" ht="30.75" customHeight="1">
      <c r="B16" s="139" t="s">
        <v>121</v>
      </c>
      <c r="C16" s="140" t="s">
        <v>122</v>
      </c>
      <c r="D16" s="658">
        <v>12</v>
      </c>
      <c r="E16" s="816" t="s">
        <v>168</v>
      </c>
    </row>
    <row r="17" spans="2:5" ht="12.75" customHeight="1">
      <c r="B17" s="139" t="s">
        <v>123</v>
      </c>
      <c r="C17" s="140" t="s">
        <v>124</v>
      </c>
      <c r="D17" s="658">
        <v>13</v>
      </c>
      <c r="E17" s="816"/>
    </row>
    <row r="18" spans="2:5" ht="16.5" customHeight="1">
      <c r="B18" s="139" t="s">
        <v>125</v>
      </c>
      <c r="C18" s="140" t="s">
        <v>126</v>
      </c>
      <c r="D18" s="658">
        <v>14</v>
      </c>
      <c r="E18" s="816" t="s">
        <v>169</v>
      </c>
    </row>
    <row r="19" spans="2:5" ht="12.75" customHeight="1">
      <c r="B19" s="139" t="s">
        <v>127</v>
      </c>
      <c r="C19" s="140" t="s">
        <v>128</v>
      </c>
      <c r="D19" s="658">
        <v>15</v>
      </c>
      <c r="E19" s="816"/>
    </row>
    <row r="20" spans="2:5" ht="25.5">
      <c r="B20" s="679" t="s">
        <v>95</v>
      </c>
      <c r="C20" s="680" t="s">
        <v>32</v>
      </c>
      <c r="D20" s="681">
        <v>16</v>
      </c>
      <c r="E20" s="816"/>
    </row>
    <row r="21" spans="2:5" ht="25.5">
      <c r="B21" s="139" t="s">
        <v>129</v>
      </c>
      <c r="C21" s="140" t="s">
        <v>130</v>
      </c>
      <c r="D21" s="658">
        <v>17</v>
      </c>
      <c r="E21" s="816" t="s">
        <v>170</v>
      </c>
    </row>
    <row r="22" spans="2:5" ht="12.75">
      <c r="B22" s="139" t="s">
        <v>131</v>
      </c>
      <c r="C22" s="140" t="s">
        <v>132</v>
      </c>
      <c r="D22" s="658">
        <v>18</v>
      </c>
      <c r="E22" s="816"/>
    </row>
    <row r="23" spans="2:5" ht="25.5">
      <c r="B23" s="682" t="s">
        <v>91</v>
      </c>
      <c r="C23" s="683" t="s">
        <v>96</v>
      </c>
      <c r="D23" s="684">
        <v>19</v>
      </c>
      <c r="E23" s="816"/>
    </row>
    <row r="24" spans="2:5" ht="25.5">
      <c r="B24" s="139" t="s">
        <v>133</v>
      </c>
      <c r="C24" s="140" t="s">
        <v>134</v>
      </c>
      <c r="D24" s="658">
        <v>20</v>
      </c>
      <c r="E24" s="666" t="s">
        <v>171</v>
      </c>
    </row>
    <row r="25" spans="2:5" ht="38.25">
      <c r="B25" s="149" t="s">
        <v>135</v>
      </c>
      <c r="C25" s="150" t="s">
        <v>136</v>
      </c>
      <c r="D25" s="663">
        <v>21</v>
      </c>
      <c r="E25" s="666" t="s">
        <v>172</v>
      </c>
    </row>
    <row r="26" spans="2:5" ht="25.5">
      <c r="B26" s="139" t="s">
        <v>137</v>
      </c>
      <c r="C26" s="140" t="s">
        <v>138</v>
      </c>
      <c r="D26" s="658">
        <v>22</v>
      </c>
      <c r="E26" s="816" t="s">
        <v>173</v>
      </c>
    </row>
    <row r="27" spans="2:5" ht="25.5">
      <c r="B27" s="139" t="s">
        <v>139</v>
      </c>
      <c r="C27" s="140" t="s">
        <v>140</v>
      </c>
      <c r="D27" s="658">
        <v>23</v>
      </c>
      <c r="E27" s="816"/>
    </row>
    <row r="28" spans="2:5" ht="25.5">
      <c r="B28" s="139" t="s">
        <v>141</v>
      </c>
      <c r="C28" s="140" t="s">
        <v>142</v>
      </c>
      <c r="D28" s="658">
        <v>24</v>
      </c>
      <c r="E28" s="816" t="s">
        <v>174</v>
      </c>
    </row>
    <row r="29" spans="2:5" ht="25.5">
      <c r="B29" s="139" t="s">
        <v>143</v>
      </c>
      <c r="C29" s="140" t="s">
        <v>144</v>
      </c>
      <c r="D29" s="658">
        <v>25</v>
      </c>
      <c r="E29" s="816"/>
    </row>
    <row r="30" spans="2:5" ht="12.75">
      <c r="B30" s="656" t="s">
        <v>98</v>
      </c>
      <c r="C30" s="657" t="s">
        <v>84</v>
      </c>
      <c r="D30" s="664">
        <v>26</v>
      </c>
      <c r="E30" s="665"/>
    </row>
    <row r="31" spans="2:5" ht="12.75">
      <c r="B31" s="139" t="s">
        <v>145</v>
      </c>
      <c r="C31" s="140" t="s">
        <v>146</v>
      </c>
      <c r="D31" s="658">
        <v>27</v>
      </c>
      <c r="E31" s="665"/>
    </row>
    <row r="32" spans="2:5" ht="12.75">
      <c r="B32" s="139" t="s">
        <v>147</v>
      </c>
      <c r="C32" s="140" t="s">
        <v>148</v>
      </c>
      <c r="D32" s="658">
        <v>28</v>
      </c>
      <c r="E32" s="665"/>
    </row>
    <row r="33" spans="2:5" ht="12.75">
      <c r="B33" s="139" t="s">
        <v>149</v>
      </c>
      <c r="C33" s="140" t="s">
        <v>150</v>
      </c>
      <c r="D33" s="658">
        <v>29</v>
      </c>
      <c r="E33" s="665"/>
    </row>
    <row r="34" spans="2:5" ht="12.75">
      <c r="B34" s="139" t="s">
        <v>151</v>
      </c>
      <c r="C34" s="140" t="s">
        <v>152</v>
      </c>
      <c r="D34" s="658">
        <v>30</v>
      </c>
      <c r="E34" s="665"/>
    </row>
    <row r="35" spans="2:5" ht="12.75">
      <c r="B35" s="139" t="s">
        <v>153</v>
      </c>
      <c r="C35" s="140" t="s">
        <v>154</v>
      </c>
      <c r="D35" s="658">
        <v>31</v>
      </c>
      <c r="E35" s="665"/>
    </row>
    <row r="36" spans="2:5" ht="12.75">
      <c r="B36" s="139" t="s">
        <v>155</v>
      </c>
      <c r="C36" s="140" t="s">
        <v>156</v>
      </c>
      <c r="D36" s="658">
        <v>32</v>
      </c>
      <c r="E36" s="665"/>
    </row>
    <row r="37" spans="2:5" ht="12.75">
      <c r="B37" s="139" t="s">
        <v>157</v>
      </c>
      <c r="C37" s="140" t="s">
        <v>158</v>
      </c>
      <c r="D37" s="658">
        <v>33</v>
      </c>
      <c r="E37" s="665"/>
    </row>
    <row r="38" spans="2:5" ht="25.5">
      <c r="B38" s="139" t="s">
        <v>159</v>
      </c>
      <c r="C38" s="140" t="s">
        <v>160</v>
      </c>
      <c r="D38" s="658">
        <v>34</v>
      </c>
      <c r="E38" s="665"/>
    </row>
    <row r="39" spans="2:5" ht="25.5">
      <c r="B39" s="139" t="s">
        <v>161</v>
      </c>
      <c r="C39" s="140" t="s">
        <v>162</v>
      </c>
      <c r="D39" s="658">
        <v>35</v>
      </c>
      <c r="E39" s="665"/>
    </row>
    <row r="40" spans="2:5" ht="12.75">
      <c r="B40" s="139" t="s">
        <v>163</v>
      </c>
      <c r="C40" s="140" t="s">
        <v>164</v>
      </c>
      <c r="D40" s="658">
        <v>36</v>
      </c>
      <c r="E40" s="665"/>
    </row>
  </sheetData>
  <mergeCells count="8">
    <mergeCell ref="E5:E7"/>
    <mergeCell ref="E11:E15"/>
    <mergeCell ref="E26:E27"/>
    <mergeCell ref="E28:E29"/>
    <mergeCell ref="E8:E9"/>
    <mergeCell ref="E16:E17"/>
    <mergeCell ref="E18:E20"/>
    <mergeCell ref="E21:E23"/>
  </mergeCells>
  <printOptions/>
  <pageMargins left="0.59" right="0.3937007874015748" top="0.4724409448818898" bottom="0.7874015748031497" header="0.31496062992125984" footer="0.5118110236220472"/>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Новый табель 2012</dc:title>
  <dc:subject/>
  <dc:creator>Irinaa@mail.ru</dc:creator>
  <cp:keywords/>
  <dc:description/>
  <cp:lastModifiedBy>pasha</cp:lastModifiedBy>
  <cp:lastPrinted>2012-01-23T08:08:25Z</cp:lastPrinted>
  <dcterms:created xsi:type="dcterms:W3CDTF">2011-11-15T18:37:17Z</dcterms:created>
  <dcterms:modified xsi:type="dcterms:W3CDTF">2012-01-23T10:09:02Z</dcterms:modified>
  <cp:category/>
  <cp:version/>
  <cp:contentType/>
  <cp:contentStatus/>
</cp:coreProperties>
</file>